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Мои документы\На сайт\за 2026 рік\за 1 міс\"/>
    </mc:Choice>
  </mc:AlternateContent>
  <xr:revisionPtr revIDLastSave="0" documentId="13_ncr:1_{2B6C2122-A1A9-4036-8EC1-F84CC6119E77}" xr6:coauthVersionLast="47" xr6:coauthVersionMax="47" xr10:uidLastSave="{00000000-0000-0000-0000-000000000000}"/>
  <bookViews>
    <workbookView xWindow="-120" yWindow="-120" windowWidth="21840" windowHeight="13020" xr2:uid="{F37487AB-EA2F-41AA-B784-EC7C75B64654}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analiz_vd0!$5:$5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6" i="2" l="1"/>
  <c r="O76" i="2"/>
  <c r="O75" i="2"/>
  <c r="O74" i="2"/>
  <c r="O73" i="2"/>
  <c r="P72" i="2"/>
  <c r="O72" i="2"/>
  <c r="P71" i="2"/>
  <c r="O71" i="2"/>
  <c r="O70" i="2"/>
  <c r="P69" i="2"/>
  <c r="O69" i="2"/>
  <c r="P68" i="2"/>
  <c r="O68" i="2"/>
  <c r="O67" i="2"/>
  <c r="O66" i="2"/>
  <c r="P65" i="2"/>
  <c r="O65" i="2"/>
  <c r="P64" i="2"/>
  <c r="O64" i="2"/>
  <c r="P63" i="2"/>
  <c r="O63" i="2"/>
  <c r="P62" i="2"/>
  <c r="O62" i="2"/>
  <c r="P61" i="2"/>
  <c r="O61" i="2"/>
  <c r="P60" i="2"/>
  <c r="O60" i="2"/>
  <c r="P59" i="2"/>
  <c r="O59" i="2"/>
  <c r="P58" i="2"/>
  <c r="O58" i="2"/>
  <c r="P57" i="2"/>
  <c r="O57" i="2"/>
  <c r="P56" i="2"/>
  <c r="O56" i="2"/>
  <c r="O55" i="2"/>
  <c r="O54" i="2"/>
  <c r="O53" i="2"/>
  <c r="P52" i="2"/>
  <c r="O52" i="2"/>
  <c r="O51" i="2"/>
  <c r="O50" i="2"/>
  <c r="O49" i="2"/>
  <c r="O48" i="2"/>
  <c r="P47" i="2"/>
  <c r="O47" i="2"/>
  <c r="O46" i="2"/>
  <c r="O45" i="2"/>
  <c r="O44" i="2"/>
  <c r="O43" i="2"/>
  <c r="O42" i="2"/>
  <c r="O41" i="2"/>
  <c r="P40" i="2"/>
  <c r="O40" i="2"/>
  <c r="P39" i="2"/>
  <c r="O39" i="2"/>
  <c r="O38" i="2"/>
  <c r="P37" i="2"/>
  <c r="O37" i="2"/>
  <c r="O36" i="2"/>
  <c r="O35" i="2"/>
  <c r="O34" i="2"/>
  <c r="P33" i="2"/>
  <c r="O33" i="2"/>
  <c r="P32" i="2"/>
  <c r="O32" i="2"/>
  <c r="P31" i="2"/>
  <c r="O31" i="2"/>
  <c r="O30" i="2"/>
  <c r="P29" i="2"/>
  <c r="O29" i="2"/>
  <c r="P28" i="2"/>
  <c r="O28" i="2"/>
  <c r="P27" i="2"/>
  <c r="O27" i="2"/>
  <c r="P26" i="2"/>
  <c r="O26" i="2"/>
  <c r="P25" i="2"/>
  <c r="O25" i="2"/>
  <c r="P24" i="2"/>
  <c r="O24" i="2"/>
  <c r="P23" i="2"/>
  <c r="O23" i="2"/>
  <c r="O22" i="2"/>
  <c r="O21" i="2"/>
  <c r="O20" i="2"/>
  <c r="P19" i="2"/>
  <c r="O19" i="2"/>
  <c r="O18" i="2"/>
  <c r="O17" i="2"/>
  <c r="O16" i="2"/>
  <c r="O15" i="2"/>
  <c r="O14" i="2"/>
  <c r="P13" i="2"/>
  <c r="O13" i="2"/>
  <c r="O12" i="2"/>
  <c r="O11" i="2"/>
  <c r="P10" i="2"/>
  <c r="O10" i="2"/>
  <c r="P9" i="2"/>
  <c r="O9" i="2"/>
  <c r="O8" i="2"/>
  <c r="P7" i="2"/>
  <c r="O7" i="2"/>
  <c r="K76" i="2"/>
  <c r="K75" i="2"/>
  <c r="K74" i="2"/>
  <c r="K73" i="2"/>
  <c r="K72" i="2"/>
  <c r="K71" i="2"/>
  <c r="K69" i="2"/>
  <c r="K68" i="2"/>
  <c r="K65" i="2"/>
  <c r="K64" i="2"/>
  <c r="K63" i="2"/>
  <c r="K62" i="2"/>
  <c r="K61" i="2"/>
  <c r="K60" i="2"/>
  <c r="K59" i="2"/>
  <c r="K58" i="2"/>
  <c r="K57" i="2"/>
  <c r="K56" i="2"/>
  <c r="K55" i="2"/>
  <c r="K54" i="2"/>
  <c r="K52" i="2"/>
  <c r="K49" i="2"/>
  <c r="K48" i="2"/>
  <c r="K47" i="2"/>
  <c r="K46" i="2"/>
  <c r="K45" i="2"/>
  <c r="K44" i="2"/>
  <c r="K43" i="2"/>
  <c r="K42" i="2"/>
  <c r="K40" i="2"/>
  <c r="K39" i="2"/>
  <c r="K37" i="2"/>
  <c r="K35" i="2"/>
  <c r="K34" i="2"/>
  <c r="K33" i="2"/>
  <c r="K32" i="2"/>
  <c r="K31" i="2"/>
  <c r="K29" i="2"/>
  <c r="K28" i="2"/>
  <c r="K27" i="2"/>
  <c r="K26" i="2"/>
  <c r="K25" i="2"/>
  <c r="K24" i="2"/>
  <c r="K23" i="2"/>
  <c r="K22" i="2"/>
  <c r="K20" i="2"/>
  <c r="K19" i="2"/>
  <c r="K18" i="2"/>
  <c r="K14" i="2"/>
  <c r="K13" i="2"/>
  <c r="K11" i="2"/>
  <c r="K10" i="2"/>
  <c r="K9" i="2"/>
  <c r="K8" i="2"/>
  <c r="K7" i="2"/>
  <c r="P6" i="2"/>
  <c r="O6" i="2"/>
  <c r="K6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</calcChain>
</file>

<file path=xl/sharedStrings.xml><?xml version="1.0" encoding="utf-8"?>
<sst xmlns="http://schemas.openxmlformats.org/spreadsheetml/2006/main" count="290" uniqueCount="144">
  <si>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</si>
  <si>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</si>
  <si>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</si>
  <si>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</si>
  <si>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</si>
  <si>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% виконання на вказаний період (гр8/гр5*100)</t>
  </si>
  <si>
    <t>(грн)</t>
  </si>
  <si>
    <t>Загальний фонд</t>
  </si>
  <si>
    <t>02</t>
  </si>
  <si>
    <t>Виконавчий комітет Лебединської міської ради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</si>
  <si>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</si>
  <si>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</si>
  <si>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0180</t>
  </si>
  <si>
    <t>Інша діяльність у сфері державного управління</t>
  </si>
  <si>
    <t>2010</t>
  </si>
  <si>
    <t>Багатопрофільна стаціонарна медична допомога населенню</t>
  </si>
  <si>
    <t>2113</t>
  </si>
  <si>
    <t>Первинна медична допомога населенню, що надається амбулаторно-поліклінічними закладами (відділеннями)</t>
  </si>
  <si>
    <t>2152</t>
  </si>
  <si>
    <t>Інші програми та заходи у сфері охорони здоров`я</t>
  </si>
  <si>
    <t>3112</t>
  </si>
  <si>
    <t>Заходи державної політики з питань дітей та їх соціального захисту</t>
  </si>
  <si>
    <t>3121</t>
  </si>
  <si>
    <t>Здійснення соціальної роботи та надання соціальних послуг центрами соціальних служб та центрами надання соціальних послуг особам/сім`ям, які належать до вразливих груп населення та/або перебувають у складних життєвих обставинах</t>
  </si>
  <si>
    <t>3193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</si>
  <si>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</si>
  <si>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7130</t>
  </si>
  <si>
    <t>Здійснення заходів із землеустрою</t>
  </si>
  <si>
    <t>7610</t>
  </si>
  <si>
    <t>Сприяння розвитку малого та середнього підприємництва</t>
  </si>
  <si>
    <t>7680</t>
  </si>
  <si>
    <t>Членські внески до асоціацій органів місцевого самоврядування</t>
  </si>
  <si>
    <t>8110</t>
  </si>
  <si>
    <t>Заходи із запобігання та ліквідації надзвичайних ситуацій та наслідків стихійного лиха</t>
  </si>
  <si>
    <t>8130</t>
  </si>
  <si>
    <t>Забезпечення діяльності місцевої та добровільної пожежної охорони</t>
  </si>
  <si>
    <t>8220</t>
  </si>
  <si>
    <t>Заходи та роботи з мобілізаційної підготовки місцевого значення</t>
  </si>
  <si>
    <t>8230</t>
  </si>
  <si>
    <t>Інші заходи громадського порядку та безпеки</t>
  </si>
  <si>
    <t>8240</t>
  </si>
  <si>
    <t>Заходи та роботи з територіальної оборони</t>
  </si>
  <si>
    <t>06</t>
  </si>
  <si>
    <t>Управління освіти, молоді та спорту  виконавчого комітету Лебединської міської ради</t>
  </si>
  <si>
    <t>1010</t>
  </si>
  <si>
    <t>Надання дошкільної освіти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</si>
  <si>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</si>
  <si>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</si>
  <si>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1031</t>
  </si>
  <si>
    <t>Надання загальної середньої освіти закладами загальної середньої освіти за рахунок освітньої субвенції</t>
  </si>
  <si>
    <t>1070</t>
  </si>
  <si>
    <t>Надання позашкільної освіти закладами позашкільної освіти, заходи із позашкільної роботи з дітьми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</si>
  <si>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</si>
  <si>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</si>
  <si>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</si>
  <si>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</si>
  <si>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1151</t>
  </si>
  <si>
    <t>Забезпечення діяльності інклюзивно-ресурсних центрів за рахунок коштів місцевого бюджету</t>
  </si>
  <si>
    <t>1152</t>
  </si>
  <si>
    <t>Забезпечення діяльності інклюзивно-ресурсних центрів за рахунок освітньої субвенції</t>
  </si>
  <si>
    <t>1160</t>
  </si>
  <si>
    <t>Забезпечення діяльності центрів професійного розвитку педагогічних працівників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</si>
  <si>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</si>
  <si>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</si>
  <si>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1702</t>
  </si>
  <si>
    <t>Забезпечення харчуванням учнів закладів загальної середньої освіти за рахунок субвенції з державного бюджету місцевим бюджетам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</si>
  <si>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</si>
  <si>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</si>
  <si>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5031</t>
  </si>
  <si>
    <t>Розвиток здібностей у дітей та молоді з фізичної культури та спорту комунальними дитячо- юнацькими спортивними школами</t>
  </si>
  <si>
    <t>5061</t>
  </si>
  <si>
    <t>Забезпечення діяльності місцевих центрів фізичного здоров’я населення та проведення фізкультурно-масових заходів серед населення регіону</t>
  </si>
  <si>
    <t>08</t>
  </si>
  <si>
    <t>Управління праці та соціального захисту населення виконкомуЛебединської міської ради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</si>
  <si>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</si>
  <si>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</si>
  <si>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</si>
  <si>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</si>
  <si>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</si>
  <si>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</si>
  <si>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</si>
  <si>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</si>
  <si>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3050</t>
  </si>
  <si>
    <t>Пільгове медичне обслуговування осіб, які постраждали внаслідок Чорнобильської катастрофи</t>
  </si>
  <si>
    <t>3090</t>
  </si>
  <si>
    <t>Видатки на поховання учасників бойових дій та осіб з інвалідністю внаслідок війни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</si>
  <si>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</si>
  <si>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</si>
  <si>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3122</t>
  </si>
  <si>
    <t>Заходи державної політики із забезпечення рівних прав та можливостей жінок та чоловіків</t>
  </si>
  <si>
    <t>3123</t>
  </si>
  <si>
    <t>Заходи державної політики з питань сім`ї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</si>
  <si>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</si>
  <si>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</si>
  <si>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</si>
  <si>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</si>
  <si>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</si>
  <si>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</si>
  <si>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</si>
  <si>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</si>
  <si>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3242</t>
  </si>
  <si>
    <t>Інші заходи та заклади у сфері соціального захисту і соціального забезпечення</t>
  </si>
  <si>
    <t>10</t>
  </si>
  <si>
    <t>Відділ культури і туризму виконавчого комітету Лебединської міської ради</t>
  </si>
  <si>
    <t>1080</t>
  </si>
  <si>
    <t>Надання спеціалізованої освіти мистецькими школами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</si>
  <si>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</si>
  <si>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</si>
  <si>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</si>
  <si>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</si>
  <si>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</si>
  <si>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</si>
  <si>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</si>
  <si>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</si>
  <si>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12</t>
  </si>
  <si>
    <t>Управління житлово-комунального господарства Лебединської міської ради</t>
  </si>
  <si>
    <t>3210</t>
  </si>
  <si>
    <t>Організація та проведення громадських робіт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</si>
  <si>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</si>
  <si>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</si>
  <si>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</si>
  <si>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</si>
  <si>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6090</t>
  </si>
  <si>
    <t>Інша діяльність у сфері житлово-комунального господарства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</si>
  <si>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</si>
  <si>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</si>
  <si>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37</t>
  </si>
  <si>
    <t>Фінансове управління Лебединської міської ради</t>
  </si>
  <si>
    <t>8710</t>
  </si>
  <si>
    <t>Резервний фонд місцевого бюджету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</si>
  <si>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</si>
  <si>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</si>
  <si>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9770</t>
  </si>
  <si>
    <t>Інші субвенції з місцевого бюджету</t>
  </si>
  <si>
    <t xml:space="preserve"> </t>
  </si>
  <si>
    <t xml:space="preserve">Усього </t>
  </si>
  <si>
    <t>Аналіз касових видатків установ, що фінансуються з бюджету Лебединської МТГ, станом на 31.01.2026</t>
  </si>
  <si>
    <t>% виконання</t>
  </si>
  <si>
    <t>Відхилення (+/-)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</si>
  <si>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</si>
  <si>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Інші заходи у сфері соціального захисту і соціального забезпечення</t>
  </si>
  <si>
    <t>Касові видатки за 1 міс. 2026</t>
  </si>
  <si>
    <t>Касові видатки за 1 міс. 2025</t>
  </si>
  <si>
    <t>% до касових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</si>
</sst>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4" fontId="1" fillId="0" borderId="1" xfId="1" applyNumberFormat="1" applyBorder="1" applyAlignment="1">
      <alignment vertical="center"/>
    </xf>
    <xf numFmtId="4" fontId="4" fillId="2" borderId="1" xfId="1" applyNumberFormat="1" applyFont="1" applyFill="1" applyBorder="1" applyAlignment="1">
      <alignment vertical="center"/>
    </xf>
    <xf numFmtId="0" fontId="3" fillId="0" borderId="1" xfId="1" applyFont="1" applyBorder="1" applyAlignment="1">
      <alignment horizontal="center" vertical="center" wrapText="1"/>
    </xf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4" fontId="1" fillId="0" borderId="1" xfId="1" applyNumberFormat="1" applyBorder="1" applyAlignment="1">
      <alignment vertical="center"/>
    </xf>
    <xf numFmtId="4" fontId="4" fillId="2" borderId="1" xfId="1" applyNumberFormat="1" applyFont="1" applyFill="1" applyBorder="1" applyAlignment="1">
      <alignment vertical="center"/>
    </xf>
    <xf numFmtId="4" fontId="4" fillId="3" borderId="1" xfId="1" applyNumberFormat="1" applyFont="1" applyFill="1" applyBorder="1" applyAlignment="1">
      <alignment vertical="center"/>
    </xf>
    <xf numFmtId="0" fontId="5" fillId="3" borderId="0" xfId="1" applyFont="1" applyFill="1"/>
    <xf numFmtId="0" fontId="5" fillId="3" borderId="0" xfId="1" applyFont="1" applyFill="1" applyAlignment="1">
      <alignment horizontal="right"/>
    </xf>
    <xf numFmtId="4" fontId="5" fillId="3" borderId="1" xfId="1" applyNumberFormat="1" applyFont="1" applyFill="1" applyBorder="1" applyAlignment="1">
      <alignment vertical="center"/>
    </xf>
    <xf numFmtId="4" fontId="5" fillId="3" borderId="0" xfId="1" applyNumberFormat="1" applyFont="1" applyFill="1" applyAlignment="1">
      <alignment vertical="center"/>
    </xf>
    <xf numFmtId="0" fontId="4" fillId="0" borderId="1" xfId="1" applyFont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vertical="center" wrapText="1"/>
    </xf>
    <xf numFmtId="4" fontId="4" fillId="0" borderId="1" xfId="1" applyNumberFormat="1" applyFont="1" applyBorder="1" applyAlignment="1">
      <alignment vertical="center"/>
    </xf>
    <xf numFmtId="4" fontId="4" fillId="0" borderId="0" xfId="1" applyNumberFormat="1" applyFont="1" applyAlignment="1">
      <alignment vertical="center"/>
    </xf>
    <xf numFmtId="0" fontId="4" fillId="0" borderId="0" xfId="1" applyFont="1"/>
    <xf numFmtId="0" fontId="4" fillId="3" borderId="1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</cellXfs>
  <cellStyles count="2">
    <cellStyle name="Обычный" xfId="0" builtinId="0"/>
    <cellStyle name="Обычный 2" xfId="1" xr:uid="{9867E52A-2BB4-4FCA-B515-338ACB8255B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175B2C-66F9-4805-9F6E-4966602D2AC2}">
  <sheetPr>
    <pageSetUpPr fitToPage="1"/>
  </sheetPr>
  <dimension ref="A1:R86"/>
  <sheetViews>
    <sheetView tabSelected="1" topLeftCell="B1" workbookViewId="0">
      <selection activeCell="B6" sqref="A6:XFD76"/>
    </sheetView>
  </sheetViews>
  <sheetFormatPr defaultRowHeight="12.75" x14ac:dyDescent="0.2"/>
  <cols>
    <col min="1" max="1" width="0" style="1" hidden="1" customWidth="1"/>
    <col min="2" max="2" width="12.7109375" style="8" customWidth="1"/>
    <col min="3" max="3" width="32.7109375" style="6" customWidth="1"/>
    <col min="4" max="5" width="15.7109375" style="1" customWidth="1"/>
    <col min="6" max="6" width="15.42578125" style="1" customWidth="1"/>
    <col min="7" max="8" width="15.7109375" style="1" hidden="1" customWidth="1"/>
    <col min="9" max="9" width="15.42578125" style="1" customWidth="1"/>
    <col min="10" max="10" width="15.7109375" style="1" hidden="1" customWidth="1"/>
    <col min="11" max="11" width="15.7109375" style="1" customWidth="1"/>
    <col min="12" max="12" width="15.7109375" style="1" hidden="1" customWidth="1"/>
    <col min="13" max="13" width="15.42578125" style="1" hidden="1" customWidth="1"/>
    <col min="14" max="14" width="15.7109375" style="1" customWidth="1"/>
    <col min="15" max="16" width="15.7109375" style="21" customWidth="1"/>
    <col min="17" max="17" width="15.7109375" style="1" hidden="1" customWidth="1"/>
    <col min="18" max="257" width="9.140625" style="1"/>
    <col min="258" max="258" width="12.7109375" style="1" customWidth="1"/>
    <col min="259" max="259" width="50.7109375" style="1" customWidth="1"/>
    <col min="260" max="273" width="15.7109375" style="1" customWidth="1"/>
    <col min="274" max="513" width="9.140625" style="1"/>
    <col min="514" max="514" width="12.7109375" style="1" customWidth="1"/>
    <col min="515" max="515" width="50.7109375" style="1" customWidth="1"/>
    <col min="516" max="529" width="15.7109375" style="1" customWidth="1"/>
    <col min="530" max="769" width="9.140625" style="1"/>
    <col min="770" max="770" width="12.7109375" style="1" customWidth="1"/>
    <col min="771" max="771" width="50.7109375" style="1" customWidth="1"/>
    <col min="772" max="785" width="15.7109375" style="1" customWidth="1"/>
    <col min="786" max="1025" width="9.140625" style="1"/>
    <col min="1026" max="1026" width="12.7109375" style="1" customWidth="1"/>
    <col min="1027" max="1027" width="50.7109375" style="1" customWidth="1"/>
    <col min="1028" max="1041" width="15.7109375" style="1" customWidth="1"/>
    <col min="1042" max="1281" width="9.140625" style="1"/>
    <col min="1282" max="1282" width="12.7109375" style="1" customWidth="1"/>
    <col min="1283" max="1283" width="50.7109375" style="1" customWidth="1"/>
    <col min="1284" max="1297" width="15.7109375" style="1" customWidth="1"/>
    <col min="1298" max="1537" width="9.140625" style="1"/>
    <col min="1538" max="1538" width="12.7109375" style="1" customWidth="1"/>
    <col min="1539" max="1539" width="50.7109375" style="1" customWidth="1"/>
    <col min="1540" max="1553" width="15.7109375" style="1" customWidth="1"/>
    <col min="1554" max="1793" width="9.140625" style="1"/>
    <col min="1794" max="1794" width="12.7109375" style="1" customWidth="1"/>
    <col min="1795" max="1795" width="50.7109375" style="1" customWidth="1"/>
    <col min="1796" max="1809" width="15.7109375" style="1" customWidth="1"/>
    <col min="1810" max="2049" width="9.140625" style="1"/>
    <col min="2050" max="2050" width="12.7109375" style="1" customWidth="1"/>
    <col min="2051" max="2051" width="50.7109375" style="1" customWidth="1"/>
    <col min="2052" max="2065" width="15.7109375" style="1" customWidth="1"/>
    <col min="2066" max="2305" width="9.140625" style="1"/>
    <col min="2306" max="2306" width="12.7109375" style="1" customWidth="1"/>
    <col min="2307" max="2307" width="50.7109375" style="1" customWidth="1"/>
    <col min="2308" max="2321" width="15.7109375" style="1" customWidth="1"/>
    <col min="2322" max="2561" width="9.140625" style="1"/>
    <col min="2562" max="2562" width="12.7109375" style="1" customWidth="1"/>
    <col min="2563" max="2563" width="50.7109375" style="1" customWidth="1"/>
    <col min="2564" max="2577" width="15.7109375" style="1" customWidth="1"/>
    <col min="2578" max="2817" width="9.140625" style="1"/>
    <col min="2818" max="2818" width="12.7109375" style="1" customWidth="1"/>
    <col min="2819" max="2819" width="50.7109375" style="1" customWidth="1"/>
    <col min="2820" max="2833" width="15.7109375" style="1" customWidth="1"/>
    <col min="2834" max="3073" width="9.140625" style="1"/>
    <col min="3074" max="3074" width="12.7109375" style="1" customWidth="1"/>
    <col min="3075" max="3075" width="50.7109375" style="1" customWidth="1"/>
    <col min="3076" max="3089" width="15.7109375" style="1" customWidth="1"/>
    <col min="3090" max="3329" width="9.140625" style="1"/>
    <col min="3330" max="3330" width="12.7109375" style="1" customWidth="1"/>
    <col min="3331" max="3331" width="50.7109375" style="1" customWidth="1"/>
    <col min="3332" max="3345" width="15.7109375" style="1" customWidth="1"/>
    <col min="3346" max="3585" width="9.140625" style="1"/>
    <col min="3586" max="3586" width="12.7109375" style="1" customWidth="1"/>
    <col min="3587" max="3587" width="50.7109375" style="1" customWidth="1"/>
    <col min="3588" max="3601" width="15.7109375" style="1" customWidth="1"/>
    <col min="3602" max="3841" width="9.140625" style="1"/>
    <col min="3842" max="3842" width="12.7109375" style="1" customWidth="1"/>
    <col min="3843" max="3843" width="50.7109375" style="1" customWidth="1"/>
    <col min="3844" max="3857" width="15.7109375" style="1" customWidth="1"/>
    <col min="3858" max="4097" width="9.140625" style="1"/>
    <col min="4098" max="4098" width="12.7109375" style="1" customWidth="1"/>
    <col min="4099" max="4099" width="50.7109375" style="1" customWidth="1"/>
    <col min="4100" max="4113" width="15.7109375" style="1" customWidth="1"/>
    <col min="4114" max="4353" width="9.140625" style="1"/>
    <col min="4354" max="4354" width="12.7109375" style="1" customWidth="1"/>
    <col min="4355" max="4355" width="50.7109375" style="1" customWidth="1"/>
    <col min="4356" max="4369" width="15.7109375" style="1" customWidth="1"/>
    <col min="4370" max="4609" width="9.140625" style="1"/>
    <col min="4610" max="4610" width="12.7109375" style="1" customWidth="1"/>
    <col min="4611" max="4611" width="50.7109375" style="1" customWidth="1"/>
    <col min="4612" max="4625" width="15.7109375" style="1" customWidth="1"/>
    <col min="4626" max="4865" width="9.140625" style="1"/>
    <col min="4866" max="4866" width="12.7109375" style="1" customWidth="1"/>
    <col min="4867" max="4867" width="50.7109375" style="1" customWidth="1"/>
    <col min="4868" max="4881" width="15.7109375" style="1" customWidth="1"/>
    <col min="4882" max="5121" width="9.140625" style="1"/>
    <col min="5122" max="5122" width="12.7109375" style="1" customWidth="1"/>
    <col min="5123" max="5123" width="50.7109375" style="1" customWidth="1"/>
    <col min="5124" max="5137" width="15.7109375" style="1" customWidth="1"/>
    <col min="5138" max="5377" width="9.140625" style="1"/>
    <col min="5378" max="5378" width="12.7109375" style="1" customWidth="1"/>
    <col min="5379" max="5379" width="50.7109375" style="1" customWidth="1"/>
    <col min="5380" max="5393" width="15.7109375" style="1" customWidth="1"/>
    <col min="5394" max="5633" width="9.140625" style="1"/>
    <col min="5634" max="5634" width="12.7109375" style="1" customWidth="1"/>
    <col min="5635" max="5635" width="50.7109375" style="1" customWidth="1"/>
    <col min="5636" max="5649" width="15.7109375" style="1" customWidth="1"/>
    <col min="5650" max="5889" width="9.140625" style="1"/>
    <col min="5890" max="5890" width="12.7109375" style="1" customWidth="1"/>
    <col min="5891" max="5891" width="50.7109375" style="1" customWidth="1"/>
    <col min="5892" max="5905" width="15.7109375" style="1" customWidth="1"/>
    <col min="5906" max="6145" width="9.140625" style="1"/>
    <col min="6146" max="6146" width="12.7109375" style="1" customWidth="1"/>
    <col min="6147" max="6147" width="50.7109375" style="1" customWidth="1"/>
    <col min="6148" max="6161" width="15.7109375" style="1" customWidth="1"/>
    <col min="6162" max="6401" width="9.140625" style="1"/>
    <col min="6402" max="6402" width="12.7109375" style="1" customWidth="1"/>
    <col min="6403" max="6403" width="50.7109375" style="1" customWidth="1"/>
    <col min="6404" max="6417" width="15.7109375" style="1" customWidth="1"/>
    <col min="6418" max="6657" width="9.140625" style="1"/>
    <col min="6658" max="6658" width="12.7109375" style="1" customWidth="1"/>
    <col min="6659" max="6659" width="50.7109375" style="1" customWidth="1"/>
    <col min="6660" max="6673" width="15.7109375" style="1" customWidth="1"/>
    <col min="6674" max="6913" width="9.140625" style="1"/>
    <col min="6914" max="6914" width="12.7109375" style="1" customWidth="1"/>
    <col min="6915" max="6915" width="50.7109375" style="1" customWidth="1"/>
    <col min="6916" max="6929" width="15.7109375" style="1" customWidth="1"/>
    <col min="6930" max="7169" width="9.140625" style="1"/>
    <col min="7170" max="7170" width="12.7109375" style="1" customWidth="1"/>
    <col min="7171" max="7171" width="50.7109375" style="1" customWidth="1"/>
    <col min="7172" max="7185" width="15.7109375" style="1" customWidth="1"/>
    <col min="7186" max="7425" width="9.140625" style="1"/>
    <col min="7426" max="7426" width="12.7109375" style="1" customWidth="1"/>
    <col min="7427" max="7427" width="50.7109375" style="1" customWidth="1"/>
    <col min="7428" max="7441" width="15.7109375" style="1" customWidth="1"/>
    <col min="7442" max="7681" width="9.140625" style="1"/>
    <col min="7682" max="7682" width="12.7109375" style="1" customWidth="1"/>
    <col min="7683" max="7683" width="50.7109375" style="1" customWidth="1"/>
    <col min="7684" max="7697" width="15.7109375" style="1" customWidth="1"/>
    <col min="7698" max="7937" width="9.140625" style="1"/>
    <col min="7938" max="7938" width="12.7109375" style="1" customWidth="1"/>
    <col min="7939" max="7939" width="50.7109375" style="1" customWidth="1"/>
    <col min="7940" max="7953" width="15.7109375" style="1" customWidth="1"/>
    <col min="7954" max="8193" width="9.140625" style="1"/>
    <col min="8194" max="8194" width="12.7109375" style="1" customWidth="1"/>
    <col min="8195" max="8195" width="50.7109375" style="1" customWidth="1"/>
    <col min="8196" max="8209" width="15.7109375" style="1" customWidth="1"/>
    <col min="8210" max="8449" width="9.140625" style="1"/>
    <col min="8450" max="8450" width="12.7109375" style="1" customWidth="1"/>
    <col min="8451" max="8451" width="50.7109375" style="1" customWidth="1"/>
    <col min="8452" max="8465" width="15.7109375" style="1" customWidth="1"/>
    <col min="8466" max="8705" width="9.140625" style="1"/>
    <col min="8706" max="8706" width="12.7109375" style="1" customWidth="1"/>
    <col min="8707" max="8707" width="50.7109375" style="1" customWidth="1"/>
    <col min="8708" max="8721" width="15.7109375" style="1" customWidth="1"/>
    <col min="8722" max="8961" width="9.140625" style="1"/>
    <col min="8962" max="8962" width="12.7109375" style="1" customWidth="1"/>
    <col min="8963" max="8963" width="50.7109375" style="1" customWidth="1"/>
    <col min="8964" max="8977" width="15.7109375" style="1" customWidth="1"/>
    <col min="8978" max="9217" width="9.140625" style="1"/>
    <col min="9218" max="9218" width="12.7109375" style="1" customWidth="1"/>
    <col min="9219" max="9219" width="50.7109375" style="1" customWidth="1"/>
    <col min="9220" max="9233" width="15.7109375" style="1" customWidth="1"/>
    <col min="9234" max="9473" width="9.140625" style="1"/>
    <col min="9474" max="9474" width="12.7109375" style="1" customWidth="1"/>
    <col min="9475" max="9475" width="50.7109375" style="1" customWidth="1"/>
    <col min="9476" max="9489" width="15.7109375" style="1" customWidth="1"/>
    <col min="9490" max="9729" width="9.140625" style="1"/>
    <col min="9730" max="9730" width="12.7109375" style="1" customWidth="1"/>
    <col min="9731" max="9731" width="50.7109375" style="1" customWidth="1"/>
    <col min="9732" max="9745" width="15.7109375" style="1" customWidth="1"/>
    <col min="9746" max="9985" width="9.140625" style="1"/>
    <col min="9986" max="9986" width="12.7109375" style="1" customWidth="1"/>
    <col min="9987" max="9987" width="50.7109375" style="1" customWidth="1"/>
    <col min="9988" max="10001" width="15.7109375" style="1" customWidth="1"/>
    <col min="10002" max="10241" width="9.140625" style="1"/>
    <col min="10242" max="10242" width="12.7109375" style="1" customWidth="1"/>
    <col min="10243" max="10243" width="50.7109375" style="1" customWidth="1"/>
    <col min="10244" max="10257" width="15.7109375" style="1" customWidth="1"/>
    <col min="10258" max="10497" width="9.140625" style="1"/>
    <col min="10498" max="10498" width="12.7109375" style="1" customWidth="1"/>
    <col min="10499" max="10499" width="50.7109375" style="1" customWidth="1"/>
    <col min="10500" max="10513" width="15.7109375" style="1" customWidth="1"/>
    <col min="10514" max="10753" width="9.140625" style="1"/>
    <col min="10754" max="10754" width="12.7109375" style="1" customWidth="1"/>
    <col min="10755" max="10755" width="50.7109375" style="1" customWidth="1"/>
    <col min="10756" max="10769" width="15.7109375" style="1" customWidth="1"/>
    <col min="10770" max="11009" width="9.140625" style="1"/>
    <col min="11010" max="11010" width="12.7109375" style="1" customWidth="1"/>
    <col min="11011" max="11011" width="50.7109375" style="1" customWidth="1"/>
    <col min="11012" max="11025" width="15.7109375" style="1" customWidth="1"/>
    <col min="11026" max="11265" width="9.140625" style="1"/>
    <col min="11266" max="11266" width="12.7109375" style="1" customWidth="1"/>
    <col min="11267" max="11267" width="50.7109375" style="1" customWidth="1"/>
    <col min="11268" max="11281" width="15.7109375" style="1" customWidth="1"/>
    <col min="11282" max="11521" width="9.140625" style="1"/>
    <col min="11522" max="11522" width="12.7109375" style="1" customWidth="1"/>
    <col min="11523" max="11523" width="50.7109375" style="1" customWidth="1"/>
    <col min="11524" max="11537" width="15.7109375" style="1" customWidth="1"/>
    <col min="11538" max="11777" width="9.140625" style="1"/>
    <col min="11778" max="11778" width="12.7109375" style="1" customWidth="1"/>
    <col min="11779" max="11779" width="50.7109375" style="1" customWidth="1"/>
    <col min="11780" max="11793" width="15.7109375" style="1" customWidth="1"/>
    <col min="11794" max="12033" width="9.140625" style="1"/>
    <col min="12034" max="12034" width="12.7109375" style="1" customWidth="1"/>
    <col min="12035" max="12035" width="50.7109375" style="1" customWidth="1"/>
    <col min="12036" max="12049" width="15.7109375" style="1" customWidth="1"/>
    <col min="12050" max="12289" width="9.140625" style="1"/>
    <col min="12290" max="12290" width="12.7109375" style="1" customWidth="1"/>
    <col min="12291" max="12291" width="50.7109375" style="1" customWidth="1"/>
    <col min="12292" max="12305" width="15.7109375" style="1" customWidth="1"/>
    <col min="12306" max="12545" width="9.140625" style="1"/>
    <col min="12546" max="12546" width="12.7109375" style="1" customWidth="1"/>
    <col min="12547" max="12547" width="50.7109375" style="1" customWidth="1"/>
    <col min="12548" max="12561" width="15.7109375" style="1" customWidth="1"/>
    <col min="12562" max="12801" width="9.140625" style="1"/>
    <col min="12802" max="12802" width="12.7109375" style="1" customWidth="1"/>
    <col min="12803" max="12803" width="50.7109375" style="1" customWidth="1"/>
    <col min="12804" max="12817" width="15.7109375" style="1" customWidth="1"/>
    <col min="12818" max="13057" width="9.140625" style="1"/>
    <col min="13058" max="13058" width="12.7109375" style="1" customWidth="1"/>
    <col min="13059" max="13059" width="50.7109375" style="1" customWidth="1"/>
    <col min="13060" max="13073" width="15.7109375" style="1" customWidth="1"/>
    <col min="13074" max="13313" width="9.140625" style="1"/>
    <col min="13314" max="13314" width="12.7109375" style="1" customWidth="1"/>
    <col min="13315" max="13315" width="50.7109375" style="1" customWidth="1"/>
    <col min="13316" max="13329" width="15.7109375" style="1" customWidth="1"/>
    <col min="13330" max="13569" width="9.140625" style="1"/>
    <col min="13570" max="13570" width="12.7109375" style="1" customWidth="1"/>
    <col min="13571" max="13571" width="50.7109375" style="1" customWidth="1"/>
    <col min="13572" max="13585" width="15.7109375" style="1" customWidth="1"/>
    <col min="13586" max="13825" width="9.140625" style="1"/>
    <col min="13826" max="13826" width="12.7109375" style="1" customWidth="1"/>
    <col min="13827" max="13827" width="50.7109375" style="1" customWidth="1"/>
    <col min="13828" max="13841" width="15.7109375" style="1" customWidth="1"/>
    <col min="13842" max="14081" width="9.140625" style="1"/>
    <col min="14082" max="14082" width="12.7109375" style="1" customWidth="1"/>
    <col min="14083" max="14083" width="50.7109375" style="1" customWidth="1"/>
    <col min="14084" max="14097" width="15.7109375" style="1" customWidth="1"/>
    <col min="14098" max="14337" width="9.140625" style="1"/>
    <col min="14338" max="14338" width="12.7109375" style="1" customWidth="1"/>
    <col min="14339" max="14339" width="50.7109375" style="1" customWidth="1"/>
    <col min="14340" max="14353" width="15.7109375" style="1" customWidth="1"/>
    <col min="14354" max="14593" width="9.140625" style="1"/>
    <col min="14594" max="14594" width="12.7109375" style="1" customWidth="1"/>
    <col min="14595" max="14595" width="50.7109375" style="1" customWidth="1"/>
    <col min="14596" max="14609" width="15.7109375" style="1" customWidth="1"/>
    <col min="14610" max="14849" width="9.140625" style="1"/>
    <col min="14850" max="14850" width="12.7109375" style="1" customWidth="1"/>
    <col min="14851" max="14851" width="50.7109375" style="1" customWidth="1"/>
    <col min="14852" max="14865" width="15.7109375" style="1" customWidth="1"/>
    <col min="14866" max="15105" width="9.140625" style="1"/>
    <col min="15106" max="15106" width="12.7109375" style="1" customWidth="1"/>
    <col min="15107" max="15107" width="50.7109375" style="1" customWidth="1"/>
    <col min="15108" max="15121" width="15.7109375" style="1" customWidth="1"/>
    <col min="15122" max="15361" width="9.140625" style="1"/>
    <col min="15362" max="15362" width="12.7109375" style="1" customWidth="1"/>
    <col min="15363" max="15363" width="50.7109375" style="1" customWidth="1"/>
    <col min="15364" max="15377" width="15.7109375" style="1" customWidth="1"/>
    <col min="15378" max="15617" width="9.140625" style="1"/>
    <col min="15618" max="15618" width="12.7109375" style="1" customWidth="1"/>
    <col min="15619" max="15619" width="50.7109375" style="1" customWidth="1"/>
    <col min="15620" max="15633" width="15.7109375" style="1" customWidth="1"/>
    <col min="15634" max="15873" width="9.140625" style="1"/>
    <col min="15874" max="15874" width="12.7109375" style="1" customWidth="1"/>
    <col min="15875" max="15875" width="50.7109375" style="1" customWidth="1"/>
    <col min="15876" max="15889" width="15.7109375" style="1" customWidth="1"/>
    <col min="15890" max="16129" width="9.140625" style="1"/>
    <col min="16130" max="16130" width="12.7109375" style="1" customWidth="1"/>
    <col min="16131" max="16131" width="50.7109375" style="1" customWidth="1"/>
    <col min="16132" max="16145" width="15.7109375" style="1" customWidth="1"/>
    <col min="16146" max="16384" width="9.140625" style="1"/>
  </cols>
  <sheetData>
    <row r="1" spans="1:18" ht="8.25" customHeight="1" x14ac:dyDescent="0.2"/>
    <row r="2" spans="1:18" ht="18" x14ac:dyDescent="0.25">
      <c r="B2" s="32" t="s">
        <v>136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8" x14ac:dyDescent="0.2">
      <c r="B3" s="33" t="s">
        <v>7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</row>
    <row r="4" spans="1:18" x14ac:dyDescent="0.2">
      <c r="M4" s="2"/>
      <c r="P4" s="22" t="s">
        <v>6</v>
      </c>
      <c r="Q4" s="2" t="s">
        <v>6</v>
      </c>
    </row>
    <row r="5" spans="1:18" s="4" customFormat="1" ht="63.75" x14ac:dyDescent="0.2">
      <c r="A5" s="10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/>
      <c r="H5" s="3"/>
      <c r="I5" s="3" t="s">
        <v>141</v>
      </c>
      <c r="J5" s="3" t="s">
        <v>138</v>
      </c>
      <c r="K5" s="3" t="s">
        <v>137</v>
      </c>
      <c r="L5" s="13"/>
      <c r="M5" s="13"/>
      <c r="N5" s="15" t="s">
        <v>142</v>
      </c>
      <c r="O5" s="31" t="s">
        <v>138</v>
      </c>
      <c r="P5" s="31" t="s">
        <v>143</v>
      </c>
      <c r="Q5" s="3" t="s">
        <v>5</v>
      </c>
    </row>
    <row r="6" spans="1:18" s="30" customFormat="1" ht="12.75" customHeight="1" x14ac:dyDescent="0.2">
      <c r="A6" s="25">
        <v>1</v>
      </c>
      <c r="B6" s="26" t="s">
        <v>8</v>
      </c>
      <c r="C6" s="25" t="s">
        <v>9</v>
      </c>
      <c r="D6" s="28">
        <v>79275806</v>
      </c>
      <c r="E6" s="28">
        <v>79676122</v>
      </c>
      <c r="F6" s="28">
        <v>6470663</v>
      </c>
      <c r="G6" s="28"/>
      <c r="H6" s="28"/>
      <c r="I6" s="28">
        <v>1599026.1900000002</v>
      </c>
      <c r="J6" s="28"/>
      <c r="K6" s="28">
        <f>I6/F6*100</f>
        <v>24.711937401159666</v>
      </c>
      <c r="L6" s="26" t="s">
        <v>8</v>
      </c>
      <c r="M6" s="25" t="s">
        <v>9</v>
      </c>
      <c r="N6" s="28">
        <v>1313345.5899999999</v>
      </c>
      <c r="O6" s="20">
        <f>I6-N6</f>
        <v>285680.60000000033</v>
      </c>
      <c r="P6" s="20">
        <f>I6/N6*100</f>
        <v>121.75212694778992</v>
      </c>
      <c r="Q6" s="19">
        <f t="shared" ref="Q6:Q37" si="0">IF(F6=0,0,(I6/F6)*100)</f>
        <v>24.711937401159666</v>
      </c>
      <c r="R6" s="29"/>
    </row>
    <row r="7" spans="1:18" ht="12.75" customHeight="1" x14ac:dyDescent="0.2">
      <c r="A7" s="11">
        <v>0</v>
      </c>
      <c r="B7" s="12" t="s">
        <v>10</v>
      </c>
      <c r="C7" s="16" t="s">
        <v>11</v>
      </c>
      <c r="D7" s="13">
        <v>54128495</v>
      </c>
      <c r="E7" s="13">
        <v>54128495</v>
      </c>
      <c r="F7" s="13">
        <v>4415779</v>
      </c>
      <c r="G7" s="13"/>
      <c r="H7" s="13"/>
      <c r="I7" s="13">
        <v>1148774.3</v>
      </c>
      <c r="J7" s="13"/>
      <c r="K7" s="18">
        <f t="shared" ref="K7:K69" si="1">I7/F7*100</f>
        <v>26.015212717846616</v>
      </c>
      <c r="L7" s="17" t="s">
        <v>10</v>
      </c>
      <c r="M7" s="16" t="s">
        <v>11</v>
      </c>
      <c r="N7" s="18">
        <v>1162314.1699999997</v>
      </c>
      <c r="O7" s="23">
        <f t="shared" ref="O7:O70" si="2">I7-N7</f>
        <v>-13539.869999999646</v>
      </c>
      <c r="P7" s="23">
        <f t="shared" ref="P7:P69" si="3">I7/N7*100</f>
        <v>98.835093785357557</v>
      </c>
      <c r="Q7" s="14">
        <f t="shared" si="0"/>
        <v>26.015212717846616</v>
      </c>
      <c r="R7" s="5"/>
    </row>
    <row r="8" spans="1:18" ht="12.75" customHeight="1" x14ac:dyDescent="0.2">
      <c r="A8" s="11">
        <v>0</v>
      </c>
      <c r="B8" s="12" t="s">
        <v>12</v>
      </c>
      <c r="C8" s="16" t="s">
        <v>13</v>
      </c>
      <c r="D8" s="13">
        <v>2798450</v>
      </c>
      <c r="E8" s="13">
        <v>2798450</v>
      </c>
      <c r="F8" s="13">
        <v>433175</v>
      </c>
      <c r="G8" s="13"/>
      <c r="H8" s="13"/>
      <c r="I8" s="13">
        <v>0</v>
      </c>
      <c r="J8" s="13"/>
      <c r="K8" s="18">
        <f t="shared" si="1"/>
        <v>0</v>
      </c>
      <c r="L8" s="17" t="s">
        <v>12</v>
      </c>
      <c r="M8" s="16" t="s">
        <v>13</v>
      </c>
      <c r="N8" s="18">
        <v>0</v>
      </c>
      <c r="O8" s="23">
        <f t="shared" si="2"/>
        <v>0</v>
      </c>
      <c r="P8" s="23"/>
      <c r="Q8" s="14">
        <f t="shared" si="0"/>
        <v>0</v>
      </c>
      <c r="R8" s="5"/>
    </row>
    <row r="9" spans="1:18" ht="12.75" customHeight="1" x14ac:dyDescent="0.2">
      <c r="A9" s="11">
        <v>0</v>
      </c>
      <c r="B9" s="12" t="s">
        <v>14</v>
      </c>
      <c r="C9" s="16" t="s">
        <v>15</v>
      </c>
      <c r="D9" s="13">
        <v>8989870</v>
      </c>
      <c r="E9" s="13">
        <v>8989870</v>
      </c>
      <c r="F9" s="13">
        <v>497300</v>
      </c>
      <c r="G9" s="13"/>
      <c r="H9" s="13"/>
      <c r="I9" s="13">
        <v>288779.28000000003</v>
      </c>
      <c r="J9" s="13"/>
      <c r="K9" s="18">
        <f t="shared" si="1"/>
        <v>58.06943092700584</v>
      </c>
      <c r="L9" s="17" t="s">
        <v>14</v>
      </c>
      <c r="M9" s="16" t="s">
        <v>15</v>
      </c>
      <c r="N9" s="18">
        <v>6852.87</v>
      </c>
      <c r="O9" s="23">
        <f t="shared" si="2"/>
        <v>281926.41000000003</v>
      </c>
      <c r="P9" s="23">
        <f t="shared" si="3"/>
        <v>4213.9903427323152</v>
      </c>
      <c r="Q9" s="14">
        <f t="shared" si="0"/>
        <v>58.06943092700584</v>
      </c>
      <c r="R9" s="5"/>
    </row>
    <row r="10" spans="1:18" ht="12.75" customHeight="1" x14ac:dyDescent="0.2">
      <c r="A10" s="11">
        <v>0</v>
      </c>
      <c r="B10" s="12" t="s">
        <v>16</v>
      </c>
      <c r="C10" s="16" t="s">
        <v>17</v>
      </c>
      <c r="D10" s="13">
        <v>2458875</v>
      </c>
      <c r="E10" s="13">
        <v>2458875</v>
      </c>
      <c r="F10" s="13">
        <v>194742</v>
      </c>
      <c r="G10" s="13">
        <v>34687.79</v>
      </c>
      <c r="H10" s="13">
        <v>0</v>
      </c>
      <c r="I10" s="13">
        <v>34687.79</v>
      </c>
      <c r="J10" s="13">
        <f t="shared" ref="J10:J70" si="4">F10-I10</f>
        <v>160054.21</v>
      </c>
      <c r="K10" s="18">
        <f t="shared" si="1"/>
        <v>17.81217713692989</v>
      </c>
      <c r="L10" s="17" t="s">
        <v>16</v>
      </c>
      <c r="M10" s="16" t="s">
        <v>17</v>
      </c>
      <c r="N10" s="18">
        <v>21618.55</v>
      </c>
      <c r="O10" s="23">
        <f t="shared" si="2"/>
        <v>13069.240000000002</v>
      </c>
      <c r="P10" s="23">
        <f t="shared" si="3"/>
        <v>160.45382322126139</v>
      </c>
      <c r="Q10" s="14">
        <f t="shared" si="0"/>
        <v>17.81217713692989</v>
      </c>
      <c r="R10" s="5"/>
    </row>
    <row r="11" spans="1:18" ht="12.75" customHeight="1" x14ac:dyDescent="0.2">
      <c r="A11" s="11">
        <v>0</v>
      </c>
      <c r="B11" s="12" t="s">
        <v>18</v>
      </c>
      <c r="C11" s="16" t="s">
        <v>19</v>
      </c>
      <c r="D11" s="13">
        <v>2000000</v>
      </c>
      <c r="E11" s="13">
        <v>2000000</v>
      </c>
      <c r="F11" s="13">
        <v>200000</v>
      </c>
      <c r="G11" s="13">
        <v>0</v>
      </c>
      <c r="H11" s="13">
        <v>0</v>
      </c>
      <c r="I11" s="13">
        <v>0</v>
      </c>
      <c r="J11" s="13">
        <f t="shared" si="4"/>
        <v>200000</v>
      </c>
      <c r="K11" s="18">
        <f t="shared" si="1"/>
        <v>0</v>
      </c>
      <c r="L11" s="17" t="s">
        <v>18</v>
      </c>
      <c r="M11" s="16" t="s">
        <v>19</v>
      </c>
      <c r="N11" s="18">
        <v>0</v>
      </c>
      <c r="O11" s="23">
        <f t="shared" si="2"/>
        <v>0</v>
      </c>
      <c r="P11" s="23"/>
      <c r="Q11" s="14">
        <f t="shared" si="0"/>
        <v>0</v>
      </c>
      <c r="R11" s="5"/>
    </row>
    <row r="12" spans="1:18" ht="12.75" customHeight="1" x14ac:dyDescent="0.2">
      <c r="A12" s="11">
        <v>0</v>
      </c>
      <c r="B12" s="12" t="s">
        <v>20</v>
      </c>
      <c r="C12" s="16" t="s">
        <v>21</v>
      </c>
      <c r="D12" s="13">
        <v>50000</v>
      </c>
      <c r="E12" s="13">
        <v>50000</v>
      </c>
      <c r="F12" s="13">
        <v>0</v>
      </c>
      <c r="G12" s="13">
        <v>0</v>
      </c>
      <c r="H12" s="13">
        <v>0</v>
      </c>
      <c r="I12" s="13">
        <v>0</v>
      </c>
      <c r="J12" s="13">
        <f t="shared" si="4"/>
        <v>0</v>
      </c>
      <c r="K12" s="18"/>
      <c r="L12" s="17" t="s">
        <v>20</v>
      </c>
      <c r="M12" s="16" t="s">
        <v>21</v>
      </c>
      <c r="N12" s="18">
        <v>0</v>
      </c>
      <c r="O12" s="23">
        <f t="shared" si="2"/>
        <v>0</v>
      </c>
      <c r="P12" s="23"/>
      <c r="Q12" s="14">
        <f t="shared" si="0"/>
        <v>0</v>
      </c>
      <c r="R12" s="5"/>
    </row>
    <row r="13" spans="1:18" ht="12.75" customHeight="1" x14ac:dyDescent="0.2">
      <c r="A13" s="11">
        <v>0</v>
      </c>
      <c r="B13" s="12" t="s">
        <v>22</v>
      </c>
      <c r="C13" s="16" t="s">
        <v>23</v>
      </c>
      <c r="D13" s="13">
        <v>2801896</v>
      </c>
      <c r="E13" s="13">
        <v>2801896</v>
      </c>
      <c r="F13" s="13">
        <v>253375</v>
      </c>
      <c r="G13" s="13">
        <v>67084.820000000007</v>
      </c>
      <c r="H13" s="13">
        <v>0</v>
      </c>
      <c r="I13" s="13">
        <v>67084.820000000007</v>
      </c>
      <c r="J13" s="13">
        <f t="shared" si="4"/>
        <v>186290.18</v>
      </c>
      <c r="K13" s="18">
        <f t="shared" si="1"/>
        <v>26.476495313270849</v>
      </c>
      <c r="L13" s="17" t="s">
        <v>22</v>
      </c>
      <c r="M13" s="16" t="s">
        <v>23</v>
      </c>
      <c r="N13" s="18">
        <v>67788.100000000006</v>
      </c>
      <c r="O13" s="23">
        <f t="shared" si="2"/>
        <v>-703.27999999999884</v>
      </c>
      <c r="P13" s="23">
        <f t="shared" si="3"/>
        <v>98.962531771800656</v>
      </c>
      <c r="Q13" s="14">
        <f t="shared" si="0"/>
        <v>26.476495313270849</v>
      </c>
      <c r="R13" s="5"/>
    </row>
    <row r="14" spans="1:18" ht="12.75" customHeight="1" x14ac:dyDescent="0.2">
      <c r="A14" s="11">
        <v>0</v>
      </c>
      <c r="B14" s="12" t="s">
        <v>24</v>
      </c>
      <c r="C14" s="16" t="s">
        <v>25</v>
      </c>
      <c r="D14" s="13">
        <v>0</v>
      </c>
      <c r="E14" s="13">
        <v>400316</v>
      </c>
      <c r="F14" s="13">
        <v>16680</v>
      </c>
      <c r="G14" s="13">
        <v>0</v>
      </c>
      <c r="H14" s="13">
        <v>0</v>
      </c>
      <c r="I14" s="13">
        <v>0</v>
      </c>
      <c r="J14" s="13">
        <f t="shared" si="4"/>
        <v>16680</v>
      </c>
      <c r="K14" s="18">
        <f t="shared" si="1"/>
        <v>0</v>
      </c>
      <c r="L14" s="17"/>
      <c r="M14" s="16"/>
      <c r="N14" s="18"/>
      <c r="O14" s="23">
        <f t="shared" si="2"/>
        <v>0</v>
      </c>
      <c r="P14" s="23"/>
      <c r="Q14" s="14">
        <f t="shared" si="0"/>
        <v>0</v>
      </c>
      <c r="R14" s="5"/>
    </row>
    <row r="15" spans="1:18" ht="12.75" customHeight="1" x14ac:dyDescent="0.2">
      <c r="A15" s="11">
        <v>0</v>
      </c>
      <c r="B15" s="12" t="s">
        <v>26</v>
      </c>
      <c r="C15" s="16" t="s">
        <v>27</v>
      </c>
      <c r="D15" s="13">
        <v>700000</v>
      </c>
      <c r="E15" s="13">
        <v>700000</v>
      </c>
      <c r="F15" s="13">
        <v>0</v>
      </c>
      <c r="G15" s="13">
        <v>0</v>
      </c>
      <c r="H15" s="13">
        <v>0</v>
      </c>
      <c r="I15" s="13">
        <v>0</v>
      </c>
      <c r="J15" s="13">
        <f t="shared" si="4"/>
        <v>0</v>
      </c>
      <c r="K15" s="18"/>
      <c r="L15" s="17" t="s">
        <v>26</v>
      </c>
      <c r="M15" s="16" t="s">
        <v>27</v>
      </c>
      <c r="N15" s="18">
        <v>0</v>
      </c>
      <c r="O15" s="23">
        <f t="shared" si="2"/>
        <v>0</v>
      </c>
      <c r="P15" s="23"/>
      <c r="Q15" s="14">
        <f t="shared" si="0"/>
        <v>0</v>
      </c>
      <c r="R15" s="5"/>
    </row>
    <row r="16" spans="1:18" ht="12.75" customHeight="1" x14ac:dyDescent="0.2">
      <c r="A16" s="11">
        <v>0</v>
      </c>
      <c r="B16" s="12" t="s">
        <v>28</v>
      </c>
      <c r="C16" s="16" t="s">
        <v>29</v>
      </c>
      <c r="D16" s="13">
        <v>34000</v>
      </c>
      <c r="E16" s="13">
        <v>34000</v>
      </c>
      <c r="F16" s="13">
        <v>0</v>
      </c>
      <c r="G16" s="13">
        <v>0</v>
      </c>
      <c r="H16" s="13">
        <v>0</v>
      </c>
      <c r="I16" s="13">
        <v>0</v>
      </c>
      <c r="J16" s="13">
        <f t="shared" si="4"/>
        <v>0</v>
      </c>
      <c r="K16" s="18"/>
      <c r="L16" s="17" t="s">
        <v>28</v>
      </c>
      <c r="M16" s="16" t="s">
        <v>29</v>
      </c>
      <c r="N16" s="18">
        <v>0</v>
      </c>
      <c r="O16" s="23">
        <f t="shared" si="2"/>
        <v>0</v>
      </c>
      <c r="P16" s="23"/>
      <c r="Q16" s="14">
        <f t="shared" si="0"/>
        <v>0</v>
      </c>
      <c r="R16" s="5"/>
    </row>
    <row r="17" spans="1:18" ht="12.75" customHeight="1" x14ac:dyDescent="0.2">
      <c r="A17" s="11">
        <v>0</v>
      </c>
      <c r="B17" s="12" t="s">
        <v>30</v>
      </c>
      <c r="C17" s="16" t="s">
        <v>31</v>
      </c>
      <c r="D17" s="13">
        <v>45615</v>
      </c>
      <c r="E17" s="13">
        <v>45615</v>
      </c>
      <c r="F17" s="13">
        <v>0</v>
      </c>
      <c r="G17" s="13">
        <v>0</v>
      </c>
      <c r="H17" s="13">
        <v>0</v>
      </c>
      <c r="I17" s="13">
        <v>0</v>
      </c>
      <c r="J17" s="13">
        <f t="shared" si="4"/>
        <v>0</v>
      </c>
      <c r="K17" s="18"/>
      <c r="L17" s="17" t="s">
        <v>30</v>
      </c>
      <c r="M17" s="16" t="s">
        <v>31</v>
      </c>
      <c r="N17" s="18">
        <v>0</v>
      </c>
      <c r="O17" s="23">
        <f t="shared" si="2"/>
        <v>0</v>
      </c>
      <c r="P17" s="23"/>
      <c r="Q17" s="14">
        <f t="shared" si="0"/>
        <v>0</v>
      </c>
      <c r="R17" s="5"/>
    </row>
    <row r="18" spans="1:18" ht="12.75" customHeight="1" x14ac:dyDescent="0.2">
      <c r="A18" s="11">
        <v>0</v>
      </c>
      <c r="B18" s="12" t="s">
        <v>32</v>
      </c>
      <c r="C18" s="16" t="s">
        <v>33</v>
      </c>
      <c r="D18" s="13">
        <v>349000</v>
      </c>
      <c r="E18" s="13">
        <v>349000</v>
      </c>
      <c r="F18" s="13">
        <v>8250</v>
      </c>
      <c r="G18" s="13">
        <v>0</v>
      </c>
      <c r="H18" s="13">
        <v>0</v>
      </c>
      <c r="I18" s="13">
        <v>0</v>
      </c>
      <c r="J18" s="13">
        <f t="shared" si="4"/>
        <v>8250</v>
      </c>
      <c r="K18" s="18">
        <f t="shared" si="1"/>
        <v>0</v>
      </c>
      <c r="L18" s="17" t="s">
        <v>32</v>
      </c>
      <c r="M18" s="16" t="s">
        <v>33</v>
      </c>
      <c r="N18" s="18">
        <v>0</v>
      </c>
      <c r="O18" s="23">
        <f t="shared" si="2"/>
        <v>0</v>
      </c>
      <c r="P18" s="23"/>
      <c r="Q18" s="14">
        <f t="shared" si="0"/>
        <v>0</v>
      </c>
      <c r="R18" s="5"/>
    </row>
    <row r="19" spans="1:18" ht="12.75" customHeight="1" x14ac:dyDescent="0.2">
      <c r="A19" s="11">
        <v>0</v>
      </c>
      <c r="B19" s="12" t="s">
        <v>34</v>
      </c>
      <c r="C19" s="16" t="s">
        <v>35</v>
      </c>
      <c r="D19" s="13">
        <v>4212605</v>
      </c>
      <c r="E19" s="13">
        <v>4212605</v>
      </c>
      <c r="F19" s="13">
        <v>331362</v>
      </c>
      <c r="G19" s="13">
        <v>59700</v>
      </c>
      <c r="H19" s="13">
        <v>0</v>
      </c>
      <c r="I19" s="13">
        <v>59700</v>
      </c>
      <c r="J19" s="13">
        <f t="shared" si="4"/>
        <v>271662</v>
      </c>
      <c r="K19" s="18">
        <f t="shared" si="1"/>
        <v>18.016549875966465</v>
      </c>
      <c r="L19" s="17" t="s">
        <v>34</v>
      </c>
      <c r="M19" s="16" t="s">
        <v>35</v>
      </c>
      <c r="N19" s="18">
        <v>54771.9</v>
      </c>
      <c r="O19" s="23">
        <f t="shared" si="2"/>
        <v>4928.0999999999985</v>
      </c>
      <c r="P19" s="23">
        <f t="shared" si="3"/>
        <v>108.99749689165429</v>
      </c>
      <c r="Q19" s="14">
        <f t="shared" si="0"/>
        <v>18.016549875966465</v>
      </c>
      <c r="R19" s="5"/>
    </row>
    <row r="20" spans="1:18" ht="12.75" customHeight="1" x14ac:dyDescent="0.2">
      <c r="A20" s="11">
        <v>0</v>
      </c>
      <c r="B20" s="12" t="s">
        <v>36</v>
      </c>
      <c r="C20" s="16" t="s">
        <v>37</v>
      </c>
      <c r="D20" s="13">
        <v>209000</v>
      </c>
      <c r="E20" s="13">
        <v>209000</v>
      </c>
      <c r="F20" s="13">
        <v>20000</v>
      </c>
      <c r="G20" s="13">
        <v>0</v>
      </c>
      <c r="H20" s="13">
        <v>0</v>
      </c>
      <c r="I20" s="13">
        <v>0</v>
      </c>
      <c r="J20" s="13">
        <f t="shared" si="4"/>
        <v>20000</v>
      </c>
      <c r="K20" s="18">
        <f t="shared" si="1"/>
        <v>0</v>
      </c>
      <c r="L20" s="17" t="s">
        <v>36</v>
      </c>
      <c r="M20" s="16" t="s">
        <v>37</v>
      </c>
      <c r="N20" s="18">
        <v>0</v>
      </c>
      <c r="O20" s="23">
        <f t="shared" si="2"/>
        <v>0</v>
      </c>
      <c r="P20" s="23"/>
      <c r="Q20" s="14">
        <f t="shared" si="0"/>
        <v>0</v>
      </c>
      <c r="R20" s="5"/>
    </row>
    <row r="21" spans="1:18" ht="12.75" customHeight="1" x14ac:dyDescent="0.2">
      <c r="A21" s="11">
        <v>0</v>
      </c>
      <c r="B21" s="12" t="s">
        <v>38</v>
      </c>
      <c r="C21" s="16" t="s">
        <v>39</v>
      </c>
      <c r="D21" s="13">
        <v>198000</v>
      </c>
      <c r="E21" s="13">
        <v>198000</v>
      </c>
      <c r="F21" s="13">
        <v>0</v>
      </c>
      <c r="G21" s="13">
        <v>0</v>
      </c>
      <c r="H21" s="13">
        <v>0</v>
      </c>
      <c r="I21" s="13">
        <v>0</v>
      </c>
      <c r="J21" s="13">
        <f t="shared" si="4"/>
        <v>0</v>
      </c>
      <c r="K21" s="18"/>
      <c r="L21" s="17" t="s">
        <v>38</v>
      </c>
      <c r="M21" s="16" t="s">
        <v>39</v>
      </c>
      <c r="N21" s="18">
        <v>0</v>
      </c>
      <c r="O21" s="23">
        <f t="shared" si="2"/>
        <v>0</v>
      </c>
      <c r="P21" s="23"/>
      <c r="Q21" s="14">
        <f t="shared" si="0"/>
        <v>0</v>
      </c>
      <c r="R21" s="5"/>
    </row>
    <row r="22" spans="1:18" ht="12.75" customHeight="1" x14ac:dyDescent="0.2">
      <c r="A22" s="11">
        <v>0</v>
      </c>
      <c r="B22" s="12" t="s">
        <v>40</v>
      </c>
      <c r="C22" s="16" t="s">
        <v>41</v>
      </c>
      <c r="D22" s="13">
        <v>300000</v>
      </c>
      <c r="E22" s="13">
        <v>300000</v>
      </c>
      <c r="F22" s="13">
        <v>100000</v>
      </c>
      <c r="G22" s="13">
        <v>0</v>
      </c>
      <c r="H22" s="13">
        <v>0</v>
      </c>
      <c r="I22" s="13">
        <v>0</v>
      </c>
      <c r="J22" s="13">
        <f t="shared" si="4"/>
        <v>100000</v>
      </c>
      <c r="K22" s="18">
        <f t="shared" si="1"/>
        <v>0</v>
      </c>
      <c r="L22" s="17" t="s">
        <v>40</v>
      </c>
      <c r="M22" s="16" t="s">
        <v>41</v>
      </c>
      <c r="N22" s="18">
        <v>0</v>
      </c>
      <c r="O22" s="23">
        <f t="shared" si="2"/>
        <v>0</v>
      </c>
      <c r="P22" s="23"/>
      <c r="Q22" s="14">
        <f t="shared" si="0"/>
        <v>0</v>
      </c>
      <c r="R22" s="5"/>
    </row>
    <row r="23" spans="1:18" s="30" customFormat="1" ht="12.75" customHeight="1" x14ac:dyDescent="0.2">
      <c r="A23" s="25">
        <v>1</v>
      </c>
      <c r="B23" s="26" t="s">
        <v>42</v>
      </c>
      <c r="C23" s="25" t="s">
        <v>43</v>
      </c>
      <c r="D23" s="28">
        <v>137081759</v>
      </c>
      <c r="E23" s="28">
        <v>259328542</v>
      </c>
      <c r="F23" s="28">
        <v>28794172</v>
      </c>
      <c r="G23" s="28">
        <v>5826275.04</v>
      </c>
      <c r="H23" s="28">
        <v>0</v>
      </c>
      <c r="I23" s="28">
        <v>5826085.7100000009</v>
      </c>
      <c r="J23" s="28">
        <f t="shared" si="4"/>
        <v>22968086.289999999</v>
      </c>
      <c r="K23" s="28">
        <f t="shared" si="1"/>
        <v>20.233558756264987</v>
      </c>
      <c r="L23" s="26" t="s">
        <v>42</v>
      </c>
      <c r="M23" s="25" t="s">
        <v>43</v>
      </c>
      <c r="N23" s="28">
        <v>5522868.0900000008</v>
      </c>
      <c r="O23" s="20">
        <f t="shared" si="2"/>
        <v>303217.62000000011</v>
      </c>
      <c r="P23" s="20">
        <f t="shared" si="3"/>
        <v>105.49022020911603</v>
      </c>
      <c r="Q23" s="19">
        <f t="shared" si="0"/>
        <v>20.233558756264987</v>
      </c>
      <c r="R23" s="29"/>
    </row>
    <row r="24" spans="1:18" ht="12.75" customHeight="1" x14ac:dyDescent="0.2">
      <c r="A24" s="11">
        <v>0</v>
      </c>
      <c r="B24" s="12" t="s">
        <v>10</v>
      </c>
      <c r="C24" s="16" t="s">
        <v>11</v>
      </c>
      <c r="D24" s="13">
        <v>4052418</v>
      </c>
      <c r="E24" s="13">
        <v>4052418</v>
      </c>
      <c r="F24" s="13">
        <v>313123</v>
      </c>
      <c r="G24" s="13">
        <v>94114</v>
      </c>
      <c r="H24" s="13">
        <v>0</v>
      </c>
      <c r="I24" s="13">
        <v>94114</v>
      </c>
      <c r="J24" s="13">
        <f t="shared" si="4"/>
        <v>219009</v>
      </c>
      <c r="K24" s="18">
        <f t="shared" si="1"/>
        <v>30.056559243492174</v>
      </c>
      <c r="L24" s="17" t="s">
        <v>10</v>
      </c>
      <c r="M24" s="16" t="s">
        <v>11</v>
      </c>
      <c r="N24" s="18">
        <v>83134</v>
      </c>
      <c r="O24" s="23">
        <f t="shared" si="2"/>
        <v>10980</v>
      </c>
      <c r="P24" s="23">
        <f t="shared" si="3"/>
        <v>113.20759256140688</v>
      </c>
      <c r="Q24" s="14">
        <f t="shared" si="0"/>
        <v>30.056559243492174</v>
      </c>
      <c r="R24" s="5"/>
    </row>
    <row r="25" spans="1:18" ht="12.75" customHeight="1" x14ac:dyDescent="0.2">
      <c r="A25" s="11">
        <v>0</v>
      </c>
      <c r="B25" s="12" t="s">
        <v>44</v>
      </c>
      <c r="C25" s="16" t="s">
        <v>45</v>
      </c>
      <c r="D25" s="13">
        <v>46858067</v>
      </c>
      <c r="E25" s="13">
        <v>46858067</v>
      </c>
      <c r="F25" s="13">
        <v>4804738</v>
      </c>
      <c r="G25" s="13">
        <v>868513.11</v>
      </c>
      <c r="H25" s="13">
        <v>0</v>
      </c>
      <c r="I25" s="13">
        <v>868513.11</v>
      </c>
      <c r="J25" s="13">
        <f t="shared" si="4"/>
        <v>3936224.89</v>
      </c>
      <c r="K25" s="18">
        <f t="shared" si="1"/>
        <v>18.076180428568634</v>
      </c>
      <c r="L25" s="17" t="s">
        <v>44</v>
      </c>
      <c r="M25" s="16" t="s">
        <v>45</v>
      </c>
      <c r="N25" s="18">
        <v>931242.12</v>
      </c>
      <c r="O25" s="23">
        <f t="shared" si="2"/>
        <v>-62729.010000000009</v>
      </c>
      <c r="P25" s="23">
        <f t="shared" si="3"/>
        <v>93.263941927369004</v>
      </c>
      <c r="Q25" s="14">
        <f t="shared" si="0"/>
        <v>18.076180428568634</v>
      </c>
      <c r="R25" s="5"/>
    </row>
    <row r="26" spans="1:18" ht="12.75" customHeight="1" x14ac:dyDescent="0.2">
      <c r="A26" s="11">
        <v>0</v>
      </c>
      <c r="B26" s="12" t="s">
        <v>46</v>
      </c>
      <c r="C26" s="16" t="s">
        <v>47</v>
      </c>
      <c r="D26" s="13">
        <v>62613534</v>
      </c>
      <c r="E26" s="13">
        <v>62613534</v>
      </c>
      <c r="F26" s="13">
        <v>6430323</v>
      </c>
      <c r="G26" s="13">
        <v>1388714.2</v>
      </c>
      <c r="H26" s="13">
        <v>0</v>
      </c>
      <c r="I26" s="13">
        <v>1388524.8699999999</v>
      </c>
      <c r="J26" s="13">
        <f t="shared" si="4"/>
        <v>5041798.13</v>
      </c>
      <c r="K26" s="18">
        <f t="shared" si="1"/>
        <v>21.593392275940101</v>
      </c>
      <c r="L26" s="17" t="s">
        <v>46</v>
      </c>
      <c r="M26" s="16" t="s">
        <v>47</v>
      </c>
      <c r="N26" s="18">
        <v>1064327.29</v>
      </c>
      <c r="O26" s="23">
        <f t="shared" si="2"/>
        <v>324197.57999999984</v>
      </c>
      <c r="P26" s="23">
        <f t="shared" si="3"/>
        <v>130.46032766856891</v>
      </c>
      <c r="Q26" s="14">
        <f t="shared" si="0"/>
        <v>21.593392275940101</v>
      </c>
      <c r="R26" s="5"/>
    </row>
    <row r="27" spans="1:18" ht="12.75" customHeight="1" x14ac:dyDescent="0.2">
      <c r="A27" s="11">
        <v>0</v>
      </c>
      <c r="B27" s="12" t="s">
        <v>48</v>
      </c>
      <c r="C27" s="16" t="s">
        <v>49</v>
      </c>
      <c r="D27" s="13">
        <v>0</v>
      </c>
      <c r="E27" s="13">
        <v>103753200</v>
      </c>
      <c r="F27" s="13">
        <v>11869400</v>
      </c>
      <c r="G27" s="13">
        <v>2859117.57</v>
      </c>
      <c r="H27" s="13">
        <v>0</v>
      </c>
      <c r="I27" s="13">
        <v>2859117.57</v>
      </c>
      <c r="J27" s="13">
        <f t="shared" si="4"/>
        <v>9010282.4299999997</v>
      </c>
      <c r="K27" s="18">
        <f t="shared" si="1"/>
        <v>24.088138996073937</v>
      </c>
      <c r="L27" s="17" t="s">
        <v>48</v>
      </c>
      <c r="M27" s="16" t="s">
        <v>49</v>
      </c>
      <c r="N27" s="18">
        <v>2874250</v>
      </c>
      <c r="O27" s="23">
        <f t="shared" si="2"/>
        <v>-15132.430000000168</v>
      </c>
      <c r="P27" s="23">
        <f t="shared" si="3"/>
        <v>99.473517265373573</v>
      </c>
      <c r="Q27" s="14">
        <f t="shared" si="0"/>
        <v>24.088138996073937</v>
      </c>
      <c r="R27" s="5"/>
    </row>
    <row r="28" spans="1:18" ht="12.75" customHeight="1" x14ac:dyDescent="0.2">
      <c r="A28" s="11">
        <v>0</v>
      </c>
      <c r="B28" s="12" t="s">
        <v>50</v>
      </c>
      <c r="C28" s="16" t="s">
        <v>51</v>
      </c>
      <c r="D28" s="13">
        <v>12668097</v>
      </c>
      <c r="E28" s="13">
        <v>12668097</v>
      </c>
      <c r="F28" s="13">
        <v>1274491</v>
      </c>
      <c r="G28" s="13">
        <v>251261.78</v>
      </c>
      <c r="H28" s="13">
        <v>0</v>
      </c>
      <c r="I28" s="13">
        <v>251261.78</v>
      </c>
      <c r="J28" s="13">
        <f t="shared" si="4"/>
        <v>1023229.22</v>
      </c>
      <c r="K28" s="18">
        <f t="shared" si="1"/>
        <v>19.714676682691366</v>
      </c>
      <c r="L28" s="17" t="s">
        <v>50</v>
      </c>
      <c r="M28" s="16" t="s">
        <v>51</v>
      </c>
      <c r="N28" s="18">
        <v>245572.86</v>
      </c>
      <c r="O28" s="23">
        <f t="shared" si="2"/>
        <v>5688.9200000000128</v>
      </c>
      <c r="P28" s="23">
        <f t="shared" si="3"/>
        <v>102.31659149956556</v>
      </c>
      <c r="Q28" s="14">
        <f t="shared" si="0"/>
        <v>19.714676682691366</v>
      </c>
      <c r="R28" s="5"/>
    </row>
    <row r="29" spans="1:18" ht="12.75" customHeight="1" x14ac:dyDescent="0.2">
      <c r="A29" s="11">
        <v>0</v>
      </c>
      <c r="B29" s="12" t="s">
        <v>52</v>
      </c>
      <c r="C29" s="16" t="s">
        <v>53</v>
      </c>
      <c r="D29" s="13">
        <v>5757205</v>
      </c>
      <c r="E29" s="13">
        <v>5757205</v>
      </c>
      <c r="F29" s="13">
        <v>461050</v>
      </c>
      <c r="G29" s="13">
        <v>183903.49</v>
      </c>
      <c r="H29" s="13">
        <v>0</v>
      </c>
      <c r="I29" s="13">
        <v>183903.49</v>
      </c>
      <c r="J29" s="13">
        <f t="shared" si="4"/>
        <v>277146.51</v>
      </c>
      <c r="K29" s="18">
        <f t="shared" si="1"/>
        <v>39.88797093590717</v>
      </c>
      <c r="L29" s="17" t="s">
        <v>52</v>
      </c>
      <c r="M29" s="16" t="s">
        <v>53</v>
      </c>
      <c r="N29" s="18">
        <v>175853.54</v>
      </c>
      <c r="O29" s="23">
        <f t="shared" si="2"/>
        <v>8049.9499999999825</v>
      </c>
      <c r="P29" s="23">
        <f t="shared" si="3"/>
        <v>104.57764455580478</v>
      </c>
      <c r="Q29" s="14">
        <f t="shared" si="0"/>
        <v>39.88797093590717</v>
      </c>
      <c r="R29" s="5"/>
    </row>
    <row r="30" spans="1:18" ht="12.75" customHeight="1" x14ac:dyDescent="0.2">
      <c r="A30" s="11">
        <v>0</v>
      </c>
      <c r="B30" s="12" t="s">
        <v>54</v>
      </c>
      <c r="C30" s="16" t="s">
        <v>55</v>
      </c>
      <c r="D30" s="13">
        <v>27150</v>
      </c>
      <c r="E30" s="13">
        <v>27150</v>
      </c>
      <c r="F30" s="13">
        <v>0</v>
      </c>
      <c r="G30" s="13">
        <v>0</v>
      </c>
      <c r="H30" s="13">
        <v>0</v>
      </c>
      <c r="I30" s="13">
        <v>0</v>
      </c>
      <c r="J30" s="13">
        <f t="shared" si="4"/>
        <v>0</v>
      </c>
      <c r="K30" s="18"/>
      <c r="L30" s="17" t="s">
        <v>54</v>
      </c>
      <c r="M30" s="16" t="s">
        <v>55</v>
      </c>
      <c r="N30" s="18">
        <v>0</v>
      </c>
      <c r="O30" s="23">
        <f t="shared" si="2"/>
        <v>0</v>
      </c>
      <c r="P30" s="23"/>
      <c r="Q30" s="14">
        <f t="shared" si="0"/>
        <v>0</v>
      </c>
      <c r="R30" s="5"/>
    </row>
    <row r="31" spans="1:18" ht="12.75" customHeight="1" x14ac:dyDescent="0.2">
      <c r="A31" s="11">
        <v>0</v>
      </c>
      <c r="B31" s="12" t="s">
        <v>56</v>
      </c>
      <c r="C31" s="16" t="s">
        <v>57</v>
      </c>
      <c r="D31" s="13">
        <v>604134</v>
      </c>
      <c r="E31" s="13">
        <v>604134</v>
      </c>
      <c r="F31" s="13">
        <v>53783</v>
      </c>
      <c r="G31" s="13">
        <v>8044</v>
      </c>
      <c r="H31" s="13">
        <v>0</v>
      </c>
      <c r="I31" s="13">
        <v>8044</v>
      </c>
      <c r="J31" s="13">
        <f t="shared" si="4"/>
        <v>45739</v>
      </c>
      <c r="K31" s="18">
        <f t="shared" si="1"/>
        <v>14.95639886209397</v>
      </c>
      <c r="L31" s="17" t="s">
        <v>56</v>
      </c>
      <c r="M31" s="16" t="s">
        <v>57</v>
      </c>
      <c r="N31" s="18">
        <v>8093</v>
      </c>
      <c r="O31" s="23">
        <f t="shared" si="2"/>
        <v>-49</v>
      </c>
      <c r="P31" s="23">
        <f t="shared" si="3"/>
        <v>99.394538490053137</v>
      </c>
      <c r="Q31" s="14">
        <f t="shared" si="0"/>
        <v>14.95639886209397</v>
      </c>
      <c r="R31" s="5"/>
    </row>
    <row r="32" spans="1:18" ht="12.75" customHeight="1" x14ac:dyDescent="0.2">
      <c r="A32" s="11">
        <v>0</v>
      </c>
      <c r="B32" s="12" t="s">
        <v>58</v>
      </c>
      <c r="C32" s="16" t="s">
        <v>59</v>
      </c>
      <c r="D32" s="13">
        <v>0</v>
      </c>
      <c r="E32" s="13">
        <v>1342683</v>
      </c>
      <c r="F32" s="13">
        <v>153603</v>
      </c>
      <c r="G32" s="13">
        <v>65880</v>
      </c>
      <c r="H32" s="13">
        <v>0</v>
      </c>
      <c r="I32" s="13">
        <v>65880</v>
      </c>
      <c r="J32" s="13">
        <f t="shared" si="4"/>
        <v>87723</v>
      </c>
      <c r="K32" s="18">
        <f t="shared" si="1"/>
        <v>42.889787308841626</v>
      </c>
      <c r="L32" s="17" t="s">
        <v>58</v>
      </c>
      <c r="M32" s="16" t="s">
        <v>59</v>
      </c>
      <c r="N32" s="18">
        <v>72154</v>
      </c>
      <c r="O32" s="23">
        <f t="shared" si="2"/>
        <v>-6274</v>
      </c>
      <c r="P32" s="23">
        <f t="shared" si="3"/>
        <v>91.304709371621811</v>
      </c>
      <c r="Q32" s="14">
        <f t="shared" si="0"/>
        <v>42.889787308841626</v>
      </c>
      <c r="R32" s="5"/>
    </row>
    <row r="33" spans="1:18" ht="12.75" customHeight="1" x14ac:dyDescent="0.2">
      <c r="A33" s="11">
        <v>0</v>
      </c>
      <c r="B33" s="12" t="s">
        <v>60</v>
      </c>
      <c r="C33" s="16" t="s">
        <v>61</v>
      </c>
      <c r="D33" s="13">
        <v>1334475</v>
      </c>
      <c r="E33" s="13">
        <v>1334475</v>
      </c>
      <c r="F33" s="13">
        <v>110566</v>
      </c>
      <c r="G33" s="13">
        <v>29802</v>
      </c>
      <c r="H33" s="13">
        <v>0</v>
      </c>
      <c r="I33" s="13">
        <v>29802</v>
      </c>
      <c r="J33" s="13">
        <f t="shared" si="4"/>
        <v>80764</v>
      </c>
      <c r="K33" s="18">
        <f t="shared" si="1"/>
        <v>26.954036503084133</v>
      </c>
      <c r="L33" s="17" t="s">
        <v>60</v>
      </c>
      <c r="M33" s="16" t="s">
        <v>61</v>
      </c>
      <c r="N33" s="18">
        <v>29802</v>
      </c>
      <c r="O33" s="23">
        <f t="shared" si="2"/>
        <v>0</v>
      </c>
      <c r="P33" s="23">
        <f t="shared" si="3"/>
        <v>100</v>
      </c>
      <c r="Q33" s="14">
        <f t="shared" si="0"/>
        <v>26.954036503084133</v>
      </c>
      <c r="R33" s="5"/>
    </row>
    <row r="34" spans="1:18" ht="12.75" customHeight="1" x14ac:dyDescent="0.2">
      <c r="A34" s="11">
        <v>0</v>
      </c>
      <c r="B34" s="12" t="s">
        <v>62</v>
      </c>
      <c r="C34" s="16" t="s">
        <v>63</v>
      </c>
      <c r="D34" s="13">
        <v>0</v>
      </c>
      <c r="E34" s="13">
        <v>10860300</v>
      </c>
      <c r="F34" s="13">
        <v>1810100</v>
      </c>
      <c r="G34" s="13">
        <v>0</v>
      </c>
      <c r="H34" s="13">
        <v>0</v>
      </c>
      <c r="I34" s="13">
        <v>0</v>
      </c>
      <c r="J34" s="13">
        <f t="shared" si="4"/>
        <v>1810100</v>
      </c>
      <c r="K34" s="18">
        <f t="shared" si="1"/>
        <v>0</v>
      </c>
      <c r="L34" s="17"/>
      <c r="M34" s="16"/>
      <c r="N34" s="18"/>
      <c r="O34" s="23">
        <f t="shared" si="2"/>
        <v>0</v>
      </c>
      <c r="P34" s="23"/>
      <c r="Q34" s="14">
        <f t="shared" si="0"/>
        <v>0</v>
      </c>
      <c r="R34" s="5"/>
    </row>
    <row r="35" spans="1:18" ht="12.75" customHeight="1" x14ac:dyDescent="0.2">
      <c r="A35" s="11">
        <v>0</v>
      </c>
      <c r="B35" s="12" t="s">
        <v>64</v>
      </c>
      <c r="C35" s="16" t="s">
        <v>65</v>
      </c>
      <c r="D35" s="13">
        <v>0</v>
      </c>
      <c r="E35" s="13">
        <v>6290600</v>
      </c>
      <c r="F35" s="13">
        <v>1258100</v>
      </c>
      <c r="G35" s="13">
        <v>43191.29</v>
      </c>
      <c r="H35" s="13">
        <v>0</v>
      </c>
      <c r="I35" s="13">
        <v>43191.29</v>
      </c>
      <c r="J35" s="13">
        <f t="shared" si="4"/>
        <v>1214908.71</v>
      </c>
      <c r="K35" s="18">
        <f t="shared" si="1"/>
        <v>3.4330569907002624</v>
      </c>
      <c r="L35" s="17"/>
      <c r="M35" s="16"/>
      <c r="N35" s="18"/>
      <c r="O35" s="23">
        <f t="shared" si="2"/>
        <v>43191.29</v>
      </c>
      <c r="P35" s="23"/>
      <c r="Q35" s="14">
        <f t="shared" si="0"/>
        <v>3.4330569907002624</v>
      </c>
      <c r="R35" s="5"/>
    </row>
    <row r="36" spans="1:18" ht="12.75" customHeight="1" x14ac:dyDescent="0.2">
      <c r="A36" s="11">
        <v>0</v>
      </c>
      <c r="B36" s="12" t="s">
        <v>66</v>
      </c>
      <c r="C36" s="16" t="s">
        <v>67</v>
      </c>
      <c r="D36" s="13">
        <v>24350</v>
      </c>
      <c r="E36" s="13">
        <v>24350</v>
      </c>
      <c r="F36" s="13">
        <v>0</v>
      </c>
      <c r="G36" s="13">
        <v>0</v>
      </c>
      <c r="H36" s="13">
        <v>0</v>
      </c>
      <c r="I36" s="13">
        <v>0</v>
      </c>
      <c r="J36" s="13">
        <f t="shared" si="4"/>
        <v>0</v>
      </c>
      <c r="K36" s="18"/>
      <c r="L36" s="17" t="s">
        <v>66</v>
      </c>
      <c r="M36" s="16" t="s">
        <v>67</v>
      </c>
      <c r="N36" s="18">
        <v>0</v>
      </c>
      <c r="O36" s="23">
        <f t="shared" si="2"/>
        <v>0</v>
      </c>
      <c r="P36" s="23"/>
      <c r="Q36" s="14">
        <f t="shared" si="0"/>
        <v>0</v>
      </c>
      <c r="R36" s="5"/>
    </row>
    <row r="37" spans="1:18" ht="12.75" customHeight="1" x14ac:dyDescent="0.2">
      <c r="A37" s="11">
        <v>0</v>
      </c>
      <c r="B37" s="12" t="s">
        <v>68</v>
      </c>
      <c r="C37" s="16" t="s">
        <v>69</v>
      </c>
      <c r="D37" s="13">
        <v>3045729</v>
      </c>
      <c r="E37" s="13">
        <v>3045729</v>
      </c>
      <c r="F37" s="13">
        <v>254895</v>
      </c>
      <c r="G37" s="13">
        <v>33733.599999999999</v>
      </c>
      <c r="H37" s="13">
        <v>0</v>
      </c>
      <c r="I37" s="13">
        <v>33733.599999999999</v>
      </c>
      <c r="J37" s="13">
        <f t="shared" si="4"/>
        <v>221161.4</v>
      </c>
      <c r="K37" s="18">
        <f t="shared" si="1"/>
        <v>13.23431216775535</v>
      </c>
      <c r="L37" s="17" t="s">
        <v>68</v>
      </c>
      <c r="M37" s="16" t="s">
        <v>69</v>
      </c>
      <c r="N37" s="18">
        <v>38439.279999999999</v>
      </c>
      <c r="O37" s="23">
        <f t="shared" si="2"/>
        <v>-4705.68</v>
      </c>
      <c r="P37" s="23">
        <f t="shared" si="3"/>
        <v>87.758147395060476</v>
      </c>
      <c r="Q37" s="14">
        <f t="shared" si="0"/>
        <v>13.23431216775535</v>
      </c>
      <c r="R37" s="5"/>
    </row>
    <row r="38" spans="1:18" ht="12.75" customHeight="1" x14ac:dyDescent="0.2">
      <c r="A38" s="11">
        <v>0</v>
      </c>
      <c r="B38" s="12" t="s">
        <v>70</v>
      </c>
      <c r="C38" s="16" t="s">
        <v>71</v>
      </c>
      <c r="D38" s="13">
        <v>96600</v>
      </c>
      <c r="E38" s="13">
        <v>96600</v>
      </c>
      <c r="F38" s="13">
        <v>0</v>
      </c>
      <c r="G38" s="13">
        <v>0</v>
      </c>
      <c r="H38" s="13">
        <v>0</v>
      </c>
      <c r="I38" s="13">
        <v>0</v>
      </c>
      <c r="J38" s="13">
        <f t="shared" si="4"/>
        <v>0</v>
      </c>
      <c r="K38" s="18"/>
      <c r="L38" s="17" t="s">
        <v>70</v>
      </c>
      <c r="M38" s="16" t="s">
        <v>139</v>
      </c>
      <c r="N38" s="18">
        <v>0</v>
      </c>
      <c r="O38" s="23">
        <f t="shared" si="2"/>
        <v>0</v>
      </c>
      <c r="P38" s="23"/>
      <c r="Q38" s="14">
        <f t="shared" ref="Q38:Q69" si="5">IF(F38=0,0,(I38/F38)*100)</f>
        <v>0</v>
      </c>
      <c r="R38" s="5"/>
    </row>
    <row r="39" spans="1:18" s="30" customFormat="1" ht="12.75" customHeight="1" x14ac:dyDescent="0.2">
      <c r="A39" s="25">
        <v>1</v>
      </c>
      <c r="B39" s="26" t="s">
        <v>72</v>
      </c>
      <c r="C39" s="25" t="s">
        <v>73</v>
      </c>
      <c r="D39" s="28">
        <v>38777402</v>
      </c>
      <c r="E39" s="28">
        <v>39177719</v>
      </c>
      <c r="F39" s="28">
        <v>4129845</v>
      </c>
      <c r="G39" s="28">
        <v>1038109.01</v>
      </c>
      <c r="H39" s="28">
        <v>0</v>
      </c>
      <c r="I39" s="28">
        <v>1038109.01</v>
      </c>
      <c r="J39" s="28">
        <f t="shared" si="4"/>
        <v>3091735.99</v>
      </c>
      <c r="K39" s="28">
        <f t="shared" si="1"/>
        <v>25.136754769246789</v>
      </c>
      <c r="L39" s="26" t="s">
        <v>72</v>
      </c>
      <c r="M39" s="25" t="s">
        <v>73</v>
      </c>
      <c r="N39" s="28">
        <v>1076280.5900000001</v>
      </c>
      <c r="O39" s="20">
        <f t="shared" si="2"/>
        <v>-38171.580000000075</v>
      </c>
      <c r="P39" s="20">
        <f t="shared" si="3"/>
        <v>96.453380247245747</v>
      </c>
      <c r="Q39" s="19">
        <f t="shared" si="5"/>
        <v>25.136754769246789</v>
      </c>
      <c r="R39" s="29"/>
    </row>
    <row r="40" spans="1:18" ht="12.75" customHeight="1" x14ac:dyDescent="0.2">
      <c r="A40" s="11">
        <v>0</v>
      </c>
      <c r="B40" s="12" t="s">
        <v>10</v>
      </c>
      <c r="C40" s="16" t="s">
        <v>11</v>
      </c>
      <c r="D40" s="13">
        <v>11861395</v>
      </c>
      <c r="E40" s="13">
        <v>11861395</v>
      </c>
      <c r="F40" s="13">
        <v>902179</v>
      </c>
      <c r="G40" s="13">
        <v>278629</v>
      </c>
      <c r="H40" s="13">
        <v>0</v>
      </c>
      <c r="I40" s="13">
        <v>278629</v>
      </c>
      <c r="J40" s="13">
        <f t="shared" si="4"/>
        <v>623550</v>
      </c>
      <c r="K40" s="18">
        <f t="shared" si="1"/>
        <v>30.884004172121056</v>
      </c>
      <c r="L40" s="17" t="s">
        <v>10</v>
      </c>
      <c r="M40" s="16" t="s">
        <v>11</v>
      </c>
      <c r="N40" s="18">
        <v>259119</v>
      </c>
      <c r="O40" s="23">
        <f t="shared" si="2"/>
        <v>19510</v>
      </c>
      <c r="P40" s="23">
        <f t="shared" si="3"/>
        <v>107.5293590975575</v>
      </c>
      <c r="Q40" s="14">
        <f t="shared" si="5"/>
        <v>30.884004172121056</v>
      </c>
      <c r="R40" s="5"/>
    </row>
    <row r="41" spans="1:18" ht="12.75" customHeight="1" x14ac:dyDescent="0.2">
      <c r="A41" s="11">
        <v>0</v>
      </c>
      <c r="B41" s="12" t="s">
        <v>74</v>
      </c>
      <c r="C41" s="16" t="s">
        <v>75</v>
      </c>
      <c r="D41" s="13">
        <v>137200</v>
      </c>
      <c r="E41" s="13">
        <v>137200</v>
      </c>
      <c r="F41" s="13">
        <v>0</v>
      </c>
      <c r="G41" s="13">
        <v>0</v>
      </c>
      <c r="H41" s="13">
        <v>0</v>
      </c>
      <c r="I41" s="13">
        <v>0</v>
      </c>
      <c r="J41" s="13">
        <f t="shared" si="4"/>
        <v>0</v>
      </c>
      <c r="K41" s="18"/>
      <c r="L41" s="17" t="s">
        <v>74</v>
      </c>
      <c r="M41" s="16" t="s">
        <v>75</v>
      </c>
      <c r="N41" s="18">
        <v>0</v>
      </c>
      <c r="O41" s="23">
        <f t="shared" si="2"/>
        <v>0</v>
      </c>
      <c r="P41" s="23"/>
      <c r="Q41" s="14">
        <f t="shared" si="5"/>
        <v>0</v>
      </c>
      <c r="R41" s="5"/>
    </row>
    <row r="42" spans="1:18" ht="12.75" customHeight="1" x14ac:dyDescent="0.2">
      <c r="A42" s="11">
        <v>0</v>
      </c>
      <c r="B42" s="12" t="s">
        <v>76</v>
      </c>
      <c r="C42" s="16" t="s">
        <v>77</v>
      </c>
      <c r="D42" s="13">
        <v>33240</v>
      </c>
      <c r="E42" s="13">
        <v>33240</v>
      </c>
      <c r="F42" s="13">
        <v>2770</v>
      </c>
      <c r="G42" s="13">
        <v>0</v>
      </c>
      <c r="H42" s="13">
        <v>0</v>
      </c>
      <c r="I42" s="13">
        <v>0</v>
      </c>
      <c r="J42" s="13">
        <f t="shared" si="4"/>
        <v>2770</v>
      </c>
      <c r="K42" s="18">
        <f t="shared" si="1"/>
        <v>0</v>
      </c>
      <c r="L42" s="17" t="s">
        <v>76</v>
      </c>
      <c r="M42" s="16" t="s">
        <v>77</v>
      </c>
      <c r="N42" s="18">
        <v>0</v>
      </c>
      <c r="O42" s="23">
        <f t="shared" si="2"/>
        <v>0</v>
      </c>
      <c r="P42" s="23"/>
      <c r="Q42" s="14">
        <f t="shared" si="5"/>
        <v>0</v>
      </c>
      <c r="R42" s="5"/>
    </row>
    <row r="43" spans="1:18" ht="12.75" customHeight="1" x14ac:dyDescent="0.2">
      <c r="A43" s="11">
        <v>0</v>
      </c>
      <c r="B43" s="12" t="s">
        <v>78</v>
      </c>
      <c r="C43" s="16" t="s">
        <v>79</v>
      </c>
      <c r="D43" s="13">
        <v>2292300</v>
      </c>
      <c r="E43" s="13">
        <v>2292300</v>
      </c>
      <c r="F43" s="13">
        <v>211077</v>
      </c>
      <c r="G43" s="13">
        <v>0</v>
      </c>
      <c r="H43" s="13">
        <v>0</v>
      </c>
      <c r="I43" s="13">
        <v>0</v>
      </c>
      <c r="J43" s="13">
        <f t="shared" si="4"/>
        <v>211077</v>
      </c>
      <c r="K43" s="18">
        <f t="shared" si="1"/>
        <v>0</v>
      </c>
      <c r="L43" s="17" t="s">
        <v>78</v>
      </c>
      <c r="M43" s="16" t="s">
        <v>79</v>
      </c>
      <c r="N43" s="18">
        <v>0</v>
      </c>
      <c r="O43" s="23">
        <f t="shared" si="2"/>
        <v>0</v>
      </c>
      <c r="P43" s="23"/>
      <c r="Q43" s="14">
        <f t="shared" si="5"/>
        <v>0</v>
      </c>
      <c r="R43" s="5"/>
    </row>
    <row r="44" spans="1:18" ht="12.75" customHeight="1" x14ac:dyDescent="0.2">
      <c r="A44" s="11">
        <v>0</v>
      </c>
      <c r="B44" s="12" t="s">
        <v>80</v>
      </c>
      <c r="C44" s="16" t="s">
        <v>81</v>
      </c>
      <c r="D44" s="13">
        <v>145500</v>
      </c>
      <c r="E44" s="13">
        <v>145500</v>
      </c>
      <c r="F44" s="13">
        <v>12125</v>
      </c>
      <c r="G44" s="13">
        <v>0</v>
      </c>
      <c r="H44" s="13">
        <v>0</v>
      </c>
      <c r="I44" s="13">
        <v>0</v>
      </c>
      <c r="J44" s="13">
        <f t="shared" si="4"/>
        <v>12125</v>
      </c>
      <c r="K44" s="18">
        <f t="shared" si="1"/>
        <v>0</v>
      </c>
      <c r="L44" s="17" t="s">
        <v>80</v>
      </c>
      <c r="M44" s="16" t="s">
        <v>81</v>
      </c>
      <c r="N44" s="18">
        <v>0</v>
      </c>
      <c r="O44" s="23">
        <f t="shared" si="2"/>
        <v>0</v>
      </c>
      <c r="P44" s="23"/>
      <c r="Q44" s="14">
        <f t="shared" si="5"/>
        <v>0</v>
      </c>
      <c r="R44" s="5"/>
    </row>
    <row r="45" spans="1:18" ht="12.75" customHeight="1" x14ac:dyDescent="0.2">
      <c r="A45" s="11">
        <v>0</v>
      </c>
      <c r="B45" s="12" t="s">
        <v>82</v>
      </c>
      <c r="C45" s="16" t="s">
        <v>83</v>
      </c>
      <c r="D45" s="13">
        <v>183300</v>
      </c>
      <c r="E45" s="13">
        <v>183300</v>
      </c>
      <c r="F45" s="13">
        <v>15275</v>
      </c>
      <c r="G45" s="13">
        <v>0</v>
      </c>
      <c r="H45" s="13">
        <v>0</v>
      </c>
      <c r="I45" s="13">
        <v>0</v>
      </c>
      <c r="J45" s="13">
        <f t="shared" si="4"/>
        <v>15275</v>
      </c>
      <c r="K45" s="18">
        <f t="shared" si="1"/>
        <v>0</v>
      </c>
      <c r="L45" s="17" t="s">
        <v>82</v>
      </c>
      <c r="M45" s="16" t="s">
        <v>83</v>
      </c>
      <c r="N45" s="18">
        <v>0</v>
      </c>
      <c r="O45" s="23">
        <f t="shared" si="2"/>
        <v>0</v>
      </c>
      <c r="P45" s="23"/>
      <c r="Q45" s="14">
        <f t="shared" si="5"/>
        <v>0</v>
      </c>
      <c r="R45" s="5"/>
    </row>
    <row r="46" spans="1:18" ht="12.75" customHeight="1" x14ac:dyDescent="0.2">
      <c r="A46" s="11">
        <v>0</v>
      </c>
      <c r="B46" s="12" t="s">
        <v>84</v>
      </c>
      <c r="C46" s="16" t="s">
        <v>85</v>
      </c>
      <c r="D46" s="13">
        <v>17460</v>
      </c>
      <c r="E46" s="13">
        <v>17460</v>
      </c>
      <c r="F46" s="13">
        <v>2910</v>
      </c>
      <c r="G46" s="13">
        <v>2909.65</v>
      </c>
      <c r="H46" s="13">
        <v>0</v>
      </c>
      <c r="I46" s="13">
        <v>2909.65</v>
      </c>
      <c r="J46" s="13">
        <f t="shared" si="4"/>
        <v>0.34999999999990905</v>
      </c>
      <c r="K46" s="18">
        <f t="shared" si="1"/>
        <v>99.987972508591071</v>
      </c>
      <c r="L46" s="17" t="s">
        <v>84</v>
      </c>
      <c r="M46" s="16" t="s">
        <v>85</v>
      </c>
      <c r="N46" s="18">
        <v>0</v>
      </c>
      <c r="O46" s="23">
        <f t="shared" si="2"/>
        <v>2909.65</v>
      </c>
      <c r="P46" s="23"/>
      <c r="Q46" s="14">
        <f t="shared" si="5"/>
        <v>99.987972508591071</v>
      </c>
      <c r="R46" s="5"/>
    </row>
    <row r="47" spans="1:18" ht="12.75" customHeight="1" x14ac:dyDescent="0.2">
      <c r="A47" s="11">
        <v>0</v>
      </c>
      <c r="B47" s="12" t="s">
        <v>86</v>
      </c>
      <c r="C47" s="16" t="s">
        <v>87</v>
      </c>
      <c r="D47" s="13">
        <v>14089418</v>
      </c>
      <c r="E47" s="13">
        <v>14089418</v>
      </c>
      <c r="F47" s="13">
        <v>2317739</v>
      </c>
      <c r="G47" s="13">
        <v>577250</v>
      </c>
      <c r="H47" s="13">
        <v>0</v>
      </c>
      <c r="I47" s="13">
        <v>577250</v>
      </c>
      <c r="J47" s="13">
        <f t="shared" si="4"/>
        <v>1740489</v>
      </c>
      <c r="K47" s="18">
        <f t="shared" si="1"/>
        <v>24.905737876439062</v>
      </c>
      <c r="L47" s="17" t="s">
        <v>86</v>
      </c>
      <c r="M47" s="16" t="s">
        <v>87</v>
      </c>
      <c r="N47" s="18">
        <v>451934.8</v>
      </c>
      <c r="O47" s="23">
        <f t="shared" si="2"/>
        <v>125315.20000000001</v>
      </c>
      <c r="P47" s="23">
        <f t="shared" si="3"/>
        <v>127.72860155933998</v>
      </c>
      <c r="Q47" s="14">
        <f t="shared" si="5"/>
        <v>24.905737876439062</v>
      </c>
      <c r="R47" s="5"/>
    </row>
    <row r="48" spans="1:18" ht="12.75" customHeight="1" x14ac:dyDescent="0.2">
      <c r="A48" s="11">
        <v>0</v>
      </c>
      <c r="B48" s="12" t="s">
        <v>20</v>
      </c>
      <c r="C48" s="16" t="s">
        <v>21</v>
      </c>
      <c r="D48" s="13">
        <v>15823</v>
      </c>
      <c r="E48" s="13">
        <v>15823</v>
      </c>
      <c r="F48" s="13">
        <v>15823</v>
      </c>
      <c r="G48" s="13">
        <v>0</v>
      </c>
      <c r="H48" s="13">
        <v>0</v>
      </c>
      <c r="I48" s="13">
        <v>0</v>
      </c>
      <c r="J48" s="13">
        <f t="shared" si="4"/>
        <v>15823</v>
      </c>
      <c r="K48" s="18">
        <f t="shared" si="1"/>
        <v>0</v>
      </c>
      <c r="L48" s="17" t="s">
        <v>20</v>
      </c>
      <c r="M48" s="16" t="s">
        <v>21</v>
      </c>
      <c r="N48" s="18">
        <v>0</v>
      </c>
      <c r="O48" s="23">
        <f t="shared" si="2"/>
        <v>0</v>
      </c>
      <c r="P48" s="23"/>
      <c r="Q48" s="14">
        <f t="shared" si="5"/>
        <v>0</v>
      </c>
      <c r="R48" s="5"/>
    </row>
    <row r="49" spans="1:18" ht="12.75" customHeight="1" x14ac:dyDescent="0.2">
      <c r="A49" s="11">
        <v>0</v>
      </c>
      <c r="B49" s="12" t="s">
        <v>88</v>
      </c>
      <c r="C49" s="16" t="s">
        <v>89</v>
      </c>
      <c r="D49" s="13">
        <v>23000</v>
      </c>
      <c r="E49" s="13">
        <v>23000</v>
      </c>
      <c r="F49" s="13">
        <v>1000</v>
      </c>
      <c r="G49" s="13">
        <v>0</v>
      </c>
      <c r="H49" s="13">
        <v>0</v>
      </c>
      <c r="I49" s="13">
        <v>0</v>
      </c>
      <c r="J49" s="13">
        <f t="shared" si="4"/>
        <v>1000</v>
      </c>
      <c r="K49" s="18">
        <f t="shared" si="1"/>
        <v>0</v>
      </c>
      <c r="L49" s="17" t="s">
        <v>88</v>
      </c>
      <c r="M49" s="16" t="s">
        <v>89</v>
      </c>
      <c r="N49" s="18">
        <v>0</v>
      </c>
      <c r="O49" s="23">
        <f t="shared" si="2"/>
        <v>0</v>
      </c>
      <c r="P49" s="23"/>
      <c r="Q49" s="14">
        <f t="shared" si="5"/>
        <v>0</v>
      </c>
      <c r="R49" s="5"/>
    </row>
    <row r="50" spans="1:18" ht="12.75" customHeight="1" x14ac:dyDescent="0.2">
      <c r="A50" s="11">
        <v>0</v>
      </c>
      <c r="B50" s="12" t="s">
        <v>90</v>
      </c>
      <c r="C50" s="16" t="s">
        <v>91</v>
      </c>
      <c r="D50" s="13">
        <v>25300</v>
      </c>
      <c r="E50" s="13">
        <v>25300</v>
      </c>
      <c r="F50" s="13">
        <v>0</v>
      </c>
      <c r="G50" s="13">
        <v>0</v>
      </c>
      <c r="H50" s="13">
        <v>0</v>
      </c>
      <c r="I50" s="13">
        <v>0</v>
      </c>
      <c r="J50" s="13">
        <f t="shared" si="4"/>
        <v>0</v>
      </c>
      <c r="K50" s="18"/>
      <c r="L50" s="17" t="s">
        <v>90</v>
      </c>
      <c r="M50" s="16" t="s">
        <v>91</v>
      </c>
      <c r="N50" s="18">
        <v>0</v>
      </c>
      <c r="O50" s="23">
        <f t="shared" si="2"/>
        <v>0</v>
      </c>
      <c r="P50" s="23"/>
      <c r="Q50" s="14">
        <f t="shared" si="5"/>
        <v>0</v>
      </c>
      <c r="R50" s="5"/>
    </row>
    <row r="51" spans="1:18" ht="12.75" customHeight="1" x14ac:dyDescent="0.2">
      <c r="A51" s="11">
        <v>0</v>
      </c>
      <c r="B51" s="12" t="s">
        <v>92</v>
      </c>
      <c r="C51" s="16" t="s">
        <v>93</v>
      </c>
      <c r="D51" s="13">
        <v>250000</v>
      </c>
      <c r="E51" s="13">
        <v>250000</v>
      </c>
      <c r="F51" s="13">
        <v>0</v>
      </c>
      <c r="G51" s="13">
        <v>0</v>
      </c>
      <c r="H51" s="13">
        <v>0</v>
      </c>
      <c r="I51" s="13">
        <v>0</v>
      </c>
      <c r="J51" s="13">
        <f t="shared" si="4"/>
        <v>0</v>
      </c>
      <c r="K51" s="18"/>
      <c r="L51" s="17" t="s">
        <v>92</v>
      </c>
      <c r="M51" s="16" t="s">
        <v>93</v>
      </c>
      <c r="N51" s="18">
        <v>0</v>
      </c>
      <c r="O51" s="23">
        <f t="shared" si="2"/>
        <v>0</v>
      </c>
      <c r="P51" s="23"/>
      <c r="Q51" s="14">
        <f t="shared" si="5"/>
        <v>0</v>
      </c>
      <c r="R51" s="5"/>
    </row>
    <row r="52" spans="1:18" ht="12.75" customHeight="1" x14ac:dyDescent="0.2">
      <c r="A52" s="11">
        <v>0</v>
      </c>
      <c r="B52" s="12" t="s">
        <v>94</v>
      </c>
      <c r="C52" s="16" t="s">
        <v>95</v>
      </c>
      <c r="D52" s="13">
        <v>2204000</v>
      </c>
      <c r="E52" s="13">
        <v>2204000</v>
      </c>
      <c r="F52" s="13">
        <v>183840</v>
      </c>
      <c r="G52" s="13">
        <v>102997.65</v>
      </c>
      <c r="H52" s="13">
        <v>0</v>
      </c>
      <c r="I52" s="13">
        <v>102997.65</v>
      </c>
      <c r="J52" s="13">
        <f t="shared" si="4"/>
        <v>80842.350000000006</v>
      </c>
      <c r="K52" s="18">
        <f t="shared" si="1"/>
        <v>56.025701697127936</v>
      </c>
      <c r="L52" s="17" t="s">
        <v>94</v>
      </c>
      <c r="M52" s="16" t="s">
        <v>95</v>
      </c>
      <c r="N52" s="18">
        <v>175268.66</v>
      </c>
      <c r="O52" s="23">
        <f t="shared" si="2"/>
        <v>-72271.010000000009</v>
      </c>
      <c r="P52" s="23">
        <f t="shared" si="3"/>
        <v>58.765583076860395</v>
      </c>
      <c r="Q52" s="14">
        <f t="shared" si="5"/>
        <v>56.025701697127936</v>
      </c>
      <c r="R52" s="5"/>
    </row>
    <row r="53" spans="1:18" ht="12.75" customHeight="1" x14ac:dyDescent="0.2">
      <c r="A53" s="11">
        <v>0</v>
      </c>
      <c r="B53" s="12" t="s">
        <v>96</v>
      </c>
      <c r="C53" s="16" t="s">
        <v>97</v>
      </c>
      <c r="D53" s="13">
        <v>24280</v>
      </c>
      <c r="E53" s="13">
        <v>24280</v>
      </c>
      <c r="F53" s="13">
        <v>0</v>
      </c>
      <c r="G53" s="13">
        <v>0</v>
      </c>
      <c r="H53" s="13">
        <v>0</v>
      </c>
      <c r="I53" s="13">
        <v>0</v>
      </c>
      <c r="J53" s="13">
        <f t="shared" si="4"/>
        <v>0</v>
      </c>
      <c r="K53" s="18"/>
      <c r="L53" s="17" t="s">
        <v>96</v>
      </c>
      <c r="M53" s="16" t="s">
        <v>97</v>
      </c>
      <c r="N53" s="18">
        <v>0</v>
      </c>
      <c r="O53" s="23">
        <f t="shared" si="2"/>
        <v>0</v>
      </c>
      <c r="P53" s="23"/>
      <c r="Q53" s="14">
        <f t="shared" si="5"/>
        <v>0</v>
      </c>
      <c r="R53" s="5"/>
    </row>
    <row r="54" spans="1:18" ht="12.75" customHeight="1" x14ac:dyDescent="0.2">
      <c r="A54" s="11">
        <v>0</v>
      </c>
      <c r="B54" s="12" t="s">
        <v>98</v>
      </c>
      <c r="C54" s="16" t="s">
        <v>99</v>
      </c>
      <c r="D54" s="13">
        <v>53400</v>
      </c>
      <c r="E54" s="13">
        <v>53400</v>
      </c>
      <c r="F54" s="13">
        <v>4451</v>
      </c>
      <c r="G54" s="13">
        <v>15.64</v>
      </c>
      <c r="H54" s="13">
        <v>0</v>
      </c>
      <c r="I54" s="13">
        <v>15.64</v>
      </c>
      <c r="J54" s="13">
        <f t="shared" si="4"/>
        <v>4435.3599999999997</v>
      </c>
      <c r="K54" s="18">
        <f t="shared" si="1"/>
        <v>0.35138171197483714</v>
      </c>
      <c r="L54" s="17" t="s">
        <v>98</v>
      </c>
      <c r="M54" s="16" t="s">
        <v>99</v>
      </c>
      <c r="N54" s="18">
        <v>0</v>
      </c>
      <c r="O54" s="23">
        <f t="shared" si="2"/>
        <v>15.64</v>
      </c>
      <c r="P54" s="23"/>
      <c r="Q54" s="14">
        <f t="shared" si="5"/>
        <v>0.35138171197483714</v>
      </c>
      <c r="R54" s="5"/>
    </row>
    <row r="55" spans="1:18" ht="12.75" customHeight="1" x14ac:dyDescent="0.2">
      <c r="A55" s="11">
        <v>0</v>
      </c>
      <c r="B55" s="12" t="s">
        <v>24</v>
      </c>
      <c r="C55" s="16" t="s">
        <v>25</v>
      </c>
      <c r="D55" s="13">
        <v>0</v>
      </c>
      <c r="E55" s="13">
        <v>400317</v>
      </c>
      <c r="F55" s="13">
        <v>16680</v>
      </c>
      <c r="G55" s="13">
        <v>0</v>
      </c>
      <c r="H55" s="13">
        <v>0</v>
      </c>
      <c r="I55" s="13">
        <v>0</v>
      </c>
      <c r="J55" s="13">
        <f t="shared" si="4"/>
        <v>16680</v>
      </c>
      <c r="K55" s="18">
        <f t="shared" si="1"/>
        <v>0</v>
      </c>
      <c r="L55" s="17"/>
      <c r="M55" s="16"/>
      <c r="N55" s="18"/>
      <c r="O55" s="23">
        <f t="shared" si="2"/>
        <v>0</v>
      </c>
      <c r="P55" s="23"/>
      <c r="Q55" s="14">
        <f t="shared" si="5"/>
        <v>0</v>
      </c>
      <c r="R55" s="5"/>
    </row>
    <row r="56" spans="1:18" ht="12.75" customHeight="1" x14ac:dyDescent="0.2">
      <c r="A56" s="11">
        <v>0</v>
      </c>
      <c r="B56" s="12" t="s">
        <v>100</v>
      </c>
      <c r="C56" s="16" t="s">
        <v>101</v>
      </c>
      <c r="D56" s="13">
        <v>7421786</v>
      </c>
      <c r="E56" s="13">
        <v>7421786</v>
      </c>
      <c r="F56" s="13">
        <v>443976</v>
      </c>
      <c r="G56" s="13">
        <v>76307.070000000007</v>
      </c>
      <c r="H56" s="13">
        <v>0</v>
      </c>
      <c r="I56" s="13">
        <v>76307.070000000007</v>
      </c>
      <c r="J56" s="13">
        <f t="shared" si="4"/>
        <v>367668.93</v>
      </c>
      <c r="K56" s="18">
        <f t="shared" si="1"/>
        <v>17.187206065192715</v>
      </c>
      <c r="L56" s="17" t="s">
        <v>100</v>
      </c>
      <c r="M56" s="16" t="s">
        <v>140</v>
      </c>
      <c r="N56" s="18">
        <v>189958.13</v>
      </c>
      <c r="O56" s="23">
        <f t="shared" si="2"/>
        <v>-113651.06</v>
      </c>
      <c r="P56" s="23">
        <f t="shared" si="3"/>
        <v>40.170468092100087</v>
      </c>
      <c r="Q56" s="14">
        <f t="shared" si="5"/>
        <v>17.187206065192715</v>
      </c>
      <c r="R56" s="5"/>
    </row>
    <row r="57" spans="1:18" s="30" customFormat="1" ht="12.75" customHeight="1" x14ac:dyDescent="0.2">
      <c r="A57" s="25">
        <v>1</v>
      </c>
      <c r="B57" s="26" t="s">
        <v>102</v>
      </c>
      <c r="C57" s="25" t="s">
        <v>103</v>
      </c>
      <c r="D57" s="28">
        <v>27931212</v>
      </c>
      <c r="E57" s="28">
        <v>27931212</v>
      </c>
      <c r="F57" s="28">
        <v>2434905</v>
      </c>
      <c r="G57" s="28">
        <v>809940.87000000011</v>
      </c>
      <c r="H57" s="28">
        <v>0</v>
      </c>
      <c r="I57" s="28">
        <v>809940.87000000011</v>
      </c>
      <c r="J57" s="28">
        <f t="shared" si="4"/>
        <v>1624964.13</v>
      </c>
      <c r="K57" s="28">
        <f t="shared" si="1"/>
        <v>33.263756491526372</v>
      </c>
      <c r="L57" s="26" t="s">
        <v>102</v>
      </c>
      <c r="M57" s="25" t="s">
        <v>103</v>
      </c>
      <c r="N57" s="28">
        <v>805894.01</v>
      </c>
      <c r="O57" s="20">
        <f t="shared" si="2"/>
        <v>4046.8600000001024</v>
      </c>
      <c r="P57" s="20">
        <f t="shared" si="3"/>
        <v>100.50215784579414</v>
      </c>
      <c r="Q57" s="19">
        <f t="shared" si="5"/>
        <v>33.263756491526372</v>
      </c>
      <c r="R57" s="29"/>
    </row>
    <row r="58" spans="1:18" ht="12.75" customHeight="1" x14ac:dyDescent="0.2">
      <c r="A58" s="11">
        <v>0</v>
      </c>
      <c r="B58" s="12" t="s">
        <v>10</v>
      </c>
      <c r="C58" s="16" t="s">
        <v>11</v>
      </c>
      <c r="D58" s="13">
        <v>1686588</v>
      </c>
      <c r="E58" s="13">
        <v>1686588</v>
      </c>
      <c r="F58" s="13">
        <v>129752</v>
      </c>
      <c r="G58" s="13">
        <v>29410.78</v>
      </c>
      <c r="H58" s="13">
        <v>0</v>
      </c>
      <c r="I58" s="13">
        <v>29410.78</v>
      </c>
      <c r="J58" s="13">
        <f t="shared" si="4"/>
        <v>100341.22</v>
      </c>
      <c r="K58" s="18">
        <f t="shared" si="1"/>
        <v>22.666918429003019</v>
      </c>
      <c r="L58" s="17" t="s">
        <v>10</v>
      </c>
      <c r="M58" s="16" t="s">
        <v>11</v>
      </c>
      <c r="N58" s="18">
        <v>18895.54</v>
      </c>
      <c r="O58" s="23">
        <f t="shared" si="2"/>
        <v>10515.239999999998</v>
      </c>
      <c r="P58" s="23">
        <f t="shared" si="3"/>
        <v>155.6493225385461</v>
      </c>
      <c r="Q58" s="14">
        <f t="shared" si="5"/>
        <v>22.666918429003019</v>
      </c>
      <c r="R58" s="5"/>
    </row>
    <row r="59" spans="1:18" ht="12.75" customHeight="1" x14ac:dyDescent="0.2">
      <c r="A59" s="11">
        <v>0</v>
      </c>
      <c r="B59" s="12" t="s">
        <v>104</v>
      </c>
      <c r="C59" s="16" t="s">
        <v>105</v>
      </c>
      <c r="D59" s="13">
        <v>4355000</v>
      </c>
      <c r="E59" s="13">
        <v>4355000</v>
      </c>
      <c r="F59" s="13">
        <v>387765</v>
      </c>
      <c r="G59" s="13">
        <v>134310</v>
      </c>
      <c r="H59" s="13">
        <v>0</v>
      </c>
      <c r="I59" s="13">
        <v>134310</v>
      </c>
      <c r="J59" s="13">
        <f t="shared" si="4"/>
        <v>253455</v>
      </c>
      <c r="K59" s="18">
        <f t="shared" si="1"/>
        <v>34.636957951336505</v>
      </c>
      <c r="L59" s="17" t="s">
        <v>104</v>
      </c>
      <c r="M59" s="16" t="s">
        <v>105</v>
      </c>
      <c r="N59" s="18">
        <v>130721.41</v>
      </c>
      <c r="O59" s="23">
        <f t="shared" si="2"/>
        <v>3588.5899999999965</v>
      </c>
      <c r="P59" s="23">
        <f t="shared" si="3"/>
        <v>102.74521977692865</v>
      </c>
      <c r="Q59" s="14">
        <f t="shared" si="5"/>
        <v>34.636957951336505</v>
      </c>
      <c r="R59" s="5"/>
    </row>
    <row r="60" spans="1:18" ht="12.75" customHeight="1" x14ac:dyDescent="0.2">
      <c r="A60" s="11">
        <v>0</v>
      </c>
      <c r="B60" s="12" t="s">
        <v>106</v>
      </c>
      <c r="C60" s="16" t="s">
        <v>107</v>
      </c>
      <c r="D60" s="13">
        <v>3684087</v>
      </c>
      <c r="E60" s="13">
        <v>3684087</v>
      </c>
      <c r="F60" s="13">
        <v>320297</v>
      </c>
      <c r="G60" s="13">
        <v>102852.3</v>
      </c>
      <c r="H60" s="13">
        <v>0</v>
      </c>
      <c r="I60" s="13">
        <v>102852.3</v>
      </c>
      <c r="J60" s="13">
        <f t="shared" si="4"/>
        <v>217444.7</v>
      </c>
      <c r="K60" s="18">
        <f t="shared" si="1"/>
        <v>32.111540226727072</v>
      </c>
      <c r="L60" s="17" t="s">
        <v>106</v>
      </c>
      <c r="M60" s="16" t="s">
        <v>107</v>
      </c>
      <c r="N60" s="18">
        <v>114270.29999999999</v>
      </c>
      <c r="O60" s="23">
        <f t="shared" si="2"/>
        <v>-11417.999999999985</v>
      </c>
      <c r="P60" s="23">
        <f t="shared" si="3"/>
        <v>90.007902315824865</v>
      </c>
      <c r="Q60" s="14">
        <f t="shared" si="5"/>
        <v>32.111540226727072</v>
      </c>
      <c r="R60" s="5"/>
    </row>
    <row r="61" spans="1:18" ht="12.75" customHeight="1" x14ac:dyDescent="0.2">
      <c r="A61" s="11">
        <v>0</v>
      </c>
      <c r="B61" s="12" t="s">
        <v>108</v>
      </c>
      <c r="C61" s="16" t="s">
        <v>109</v>
      </c>
      <c r="D61" s="13">
        <v>3007243</v>
      </c>
      <c r="E61" s="13">
        <v>3007243</v>
      </c>
      <c r="F61" s="13">
        <v>228283</v>
      </c>
      <c r="G61" s="13">
        <v>68762.960000000006</v>
      </c>
      <c r="H61" s="13">
        <v>0</v>
      </c>
      <c r="I61" s="13">
        <v>68762.960000000006</v>
      </c>
      <c r="J61" s="13">
        <f t="shared" si="4"/>
        <v>159520.03999999998</v>
      </c>
      <c r="K61" s="18">
        <f t="shared" si="1"/>
        <v>30.121804952624597</v>
      </c>
      <c r="L61" s="17" t="s">
        <v>108</v>
      </c>
      <c r="M61" s="16" t="s">
        <v>109</v>
      </c>
      <c r="N61" s="18">
        <v>70283.3</v>
      </c>
      <c r="O61" s="23">
        <f t="shared" si="2"/>
        <v>-1520.3399999999965</v>
      </c>
      <c r="P61" s="23">
        <f t="shared" si="3"/>
        <v>97.836840330491043</v>
      </c>
      <c r="Q61" s="14">
        <f t="shared" si="5"/>
        <v>30.121804952624597</v>
      </c>
      <c r="R61" s="5"/>
    </row>
    <row r="62" spans="1:18" ht="12.75" customHeight="1" x14ac:dyDescent="0.2">
      <c r="A62" s="11">
        <v>0</v>
      </c>
      <c r="B62" s="12" t="s">
        <v>110</v>
      </c>
      <c r="C62" s="16" t="s">
        <v>111</v>
      </c>
      <c r="D62" s="13">
        <v>13907740</v>
      </c>
      <c r="E62" s="13">
        <v>13907740</v>
      </c>
      <c r="F62" s="13">
        <v>1264225</v>
      </c>
      <c r="G62" s="13">
        <v>433512.58</v>
      </c>
      <c r="H62" s="13">
        <v>0</v>
      </c>
      <c r="I62" s="13">
        <v>433512.58</v>
      </c>
      <c r="J62" s="13">
        <f t="shared" si="4"/>
        <v>830712.41999999993</v>
      </c>
      <c r="K62" s="18">
        <f t="shared" si="1"/>
        <v>34.290777353714731</v>
      </c>
      <c r="L62" s="17" t="s">
        <v>110</v>
      </c>
      <c r="M62" s="16" t="s">
        <v>111</v>
      </c>
      <c r="N62" s="18">
        <v>438169.28999999992</v>
      </c>
      <c r="O62" s="23">
        <f t="shared" si="2"/>
        <v>-4656.7099999999045</v>
      </c>
      <c r="P62" s="23">
        <f t="shared" si="3"/>
        <v>98.937234966877767</v>
      </c>
      <c r="Q62" s="14">
        <f t="shared" si="5"/>
        <v>34.290777353714731</v>
      </c>
      <c r="R62" s="5"/>
    </row>
    <row r="63" spans="1:18" ht="12.75" customHeight="1" x14ac:dyDescent="0.2">
      <c r="A63" s="11">
        <v>0</v>
      </c>
      <c r="B63" s="12" t="s">
        <v>112</v>
      </c>
      <c r="C63" s="16" t="s">
        <v>113</v>
      </c>
      <c r="D63" s="13">
        <v>1290554</v>
      </c>
      <c r="E63" s="13">
        <v>1290554</v>
      </c>
      <c r="F63" s="13">
        <v>104583</v>
      </c>
      <c r="G63" s="13">
        <v>41092.25</v>
      </c>
      <c r="H63" s="13">
        <v>0</v>
      </c>
      <c r="I63" s="13">
        <v>41092.25</v>
      </c>
      <c r="J63" s="13">
        <f t="shared" si="4"/>
        <v>63490.75</v>
      </c>
      <c r="K63" s="18">
        <f t="shared" si="1"/>
        <v>39.29151965424591</v>
      </c>
      <c r="L63" s="17" t="s">
        <v>112</v>
      </c>
      <c r="M63" s="16" t="s">
        <v>113</v>
      </c>
      <c r="N63" s="18">
        <v>33554.17</v>
      </c>
      <c r="O63" s="23">
        <f t="shared" si="2"/>
        <v>7538.0800000000017</v>
      </c>
      <c r="P63" s="23">
        <f t="shared" si="3"/>
        <v>122.46540444898504</v>
      </c>
      <c r="Q63" s="14">
        <f t="shared" si="5"/>
        <v>39.29151965424591</v>
      </c>
      <c r="R63" s="5"/>
    </row>
    <row r="64" spans="1:18" s="30" customFormat="1" ht="12.75" customHeight="1" x14ac:dyDescent="0.2">
      <c r="A64" s="25">
        <v>1</v>
      </c>
      <c r="B64" s="26" t="s">
        <v>114</v>
      </c>
      <c r="C64" s="25" t="s">
        <v>115</v>
      </c>
      <c r="D64" s="28">
        <v>41974894</v>
      </c>
      <c r="E64" s="28">
        <v>41974894</v>
      </c>
      <c r="F64" s="28">
        <v>1353640</v>
      </c>
      <c r="G64" s="28">
        <v>517462.85</v>
      </c>
      <c r="H64" s="28">
        <v>0</v>
      </c>
      <c r="I64" s="28">
        <v>517462.85</v>
      </c>
      <c r="J64" s="28">
        <f t="shared" si="4"/>
        <v>836177.15</v>
      </c>
      <c r="K64" s="28">
        <f t="shared" si="1"/>
        <v>38.227508791111369</v>
      </c>
      <c r="L64" s="26" t="s">
        <v>114</v>
      </c>
      <c r="M64" s="25" t="s">
        <v>115</v>
      </c>
      <c r="N64" s="28">
        <v>567290.64</v>
      </c>
      <c r="O64" s="20">
        <f t="shared" si="2"/>
        <v>-49827.790000000037</v>
      </c>
      <c r="P64" s="20">
        <f t="shared" si="3"/>
        <v>91.216532322831895</v>
      </c>
      <c r="Q64" s="19">
        <f t="shared" si="5"/>
        <v>38.227508791111369</v>
      </c>
      <c r="R64" s="29"/>
    </row>
    <row r="65" spans="1:18" ht="12.75" customHeight="1" x14ac:dyDescent="0.2">
      <c r="A65" s="11">
        <v>0</v>
      </c>
      <c r="B65" s="12" t="s">
        <v>10</v>
      </c>
      <c r="C65" s="16" t="s">
        <v>11</v>
      </c>
      <c r="D65" s="13">
        <v>5213161</v>
      </c>
      <c r="E65" s="13">
        <v>5213161</v>
      </c>
      <c r="F65" s="13">
        <v>358630</v>
      </c>
      <c r="G65" s="13">
        <v>75484</v>
      </c>
      <c r="H65" s="13">
        <v>0</v>
      </c>
      <c r="I65" s="13">
        <v>75484</v>
      </c>
      <c r="J65" s="13">
        <f t="shared" si="4"/>
        <v>283146</v>
      </c>
      <c r="K65" s="18">
        <f t="shared" si="1"/>
        <v>21.047876641664111</v>
      </c>
      <c r="L65" s="17" t="s">
        <v>10</v>
      </c>
      <c r="M65" s="16" t="s">
        <v>11</v>
      </c>
      <c r="N65" s="18">
        <v>75742</v>
      </c>
      <c r="O65" s="23">
        <f t="shared" si="2"/>
        <v>-258</v>
      </c>
      <c r="P65" s="23">
        <f t="shared" si="3"/>
        <v>99.659369966465107</v>
      </c>
      <c r="Q65" s="14">
        <f t="shared" si="5"/>
        <v>21.047876641664111</v>
      </c>
      <c r="R65" s="5"/>
    </row>
    <row r="66" spans="1:18" ht="12.75" customHeight="1" x14ac:dyDescent="0.2">
      <c r="A66" s="11">
        <v>0</v>
      </c>
      <c r="B66" s="12" t="s">
        <v>116</v>
      </c>
      <c r="C66" s="16" t="s">
        <v>117</v>
      </c>
      <c r="D66" s="13">
        <v>54258</v>
      </c>
      <c r="E66" s="13">
        <v>54258</v>
      </c>
      <c r="F66" s="13">
        <v>0</v>
      </c>
      <c r="G66" s="13">
        <v>0</v>
      </c>
      <c r="H66" s="13">
        <v>0</v>
      </c>
      <c r="I66" s="13">
        <v>0</v>
      </c>
      <c r="J66" s="13">
        <f t="shared" si="4"/>
        <v>0</v>
      </c>
      <c r="K66" s="18"/>
      <c r="L66" s="17"/>
      <c r="M66" s="16"/>
      <c r="N66" s="18"/>
      <c r="O66" s="23">
        <f t="shared" si="2"/>
        <v>0</v>
      </c>
      <c r="P66" s="23"/>
      <c r="Q66" s="14">
        <f t="shared" si="5"/>
        <v>0</v>
      </c>
      <c r="R66" s="5"/>
    </row>
    <row r="67" spans="1:18" ht="12.75" customHeight="1" x14ac:dyDescent="0.2">
      <c r="A67" s="11">
        <v>0</v>
      </c>
      <c r="B67" s="12" t="s">
        <v>118</v>
      </c>
      <c r="C67" s="16" t="s">
        <v>119</v>
      </c>
      <c r="D67" s="13">
        <v>2000000</v>
      </c>
      <c r="E67" s="13">
        <v>2000000</v>
      </c>
      <c r="F67" s="13">
        <v>0</v>
      </c>
      <c r="G67" s="13">
        <v>0</v>
      </c>
      <c r="H67" s="13">
        <v>0</v>
      </c>
      <c r="I67" s="13">
        <v>0</v>
      </c>
      <c r="J67" s="13">
        <f t="shared" si="4"/>
        <v>0</v>
      </c>
      <c r="K67" s="18"/>
      <c r="L67" s="17" t="s">
        <v>118</v>
      </c>
      <c r="M67" s="16" t="s">
        <v>119</v>
      </c>
      <c r="N67" s="18">
        <v>0</v>
      </c>
      <c r="O67" s="23">
        <f t="shared" si="2"/>
        <v>0</v>
      </c>
      <c r="P67" s="23"/>
      <c r="Q67" s="14">
        <f t="shared" si="5"/>
        <v>0</v>
      </c>
      <c r="R67" s="5"/>
    </row>
    <row r="68" spans="1:18" ht="12.75" customHeight="1" x14ac:dyDescent="0.2">
      <c r="A68" s="11">
        <v>0</v>
      </c>
      <c r="B68" s="12" t="s">
        <v>120</v>
      </c>
      <c r="C68" s="16" t="s">
        <v>121</v>
      </c>
      <c r="D68" s="13">
        <v>13203941</v>
      </c>
      <c r="E68" s="13">
        <v>13203941</v>
      </c>
      <c r="F68" s="13">
        <v>804500</v>
      </c>
      <c r="G68" s="13">
        <v>373978.85</v>
      </c>
      <c r="H68" s="13">
        <v>0</v>
      </c>
      <c r="I68" s="13">
        <v>373978.85</v>
      </c>
      <c r="J68" s="13">
        <f t="shared" si="4"/>
        <v>430521.15</v>
      </c>
      <c r="K68" s="18">
        <f t="shared" si="1"/>
        <v>46.485873213175886</v>
      </c>
      <c r="L68" s="17" t="s">
        <v>120</v>
      </c>
      <c r="M68" s="16" t="s">
        <v>121</v>
      </c>
      <c r="N68" s="18">
        <v>424948.64</v>
      </c>
      <c r="O68" s="23">
        <f t="shared" si="2"/>
        <v>-50969.790000000037</v>
      </c>
      <c r="P68" s="23">
        <f t="shared" si="3"/>
        <v>88.005658754432062</v>
      </c>
      <c r="Q68" s="14">
        <f t="shared" si="5"/>
        <v>46.485873213175886</v>
      </c>
      <c r="R68" s="5"/>
    </row>
    <row r="69" spans="1:18" ht="12.75" customHeight="1" x14ac:dyDescent="0.2">
      <c r="A69" s="11">
        <v>0</v>
      </c>
      <c r="B69" s="12" t="s">
        <v>122</v>
      </c>
      <c r="C69" s="16" t="s">
        <v>123</v>
      </c>
      <c r="D69" s="13">
        <v>5414334</v>
      </c>
      <c r="E69" s="13">
        <v>5414334</v>
      </c>
      <c r="F69" s="13">
        <v>190510</v>
      </c>
      <c r="G69" s="13">
        <v>68000</v>
      </c>
      <c r="H69" s="13">
        <v>0</v>
      </c>
      <c r="I69" s="13">
        <v>68000</v>
      </c>
      <c r="J69" s="13">
        <f t="shared" si="4"/>
        <v>122510</v>
      </c>
      <c r="K69" s="18">
        <f t="shared" si="1"/>
        <v>35.693664374573515</v>
      </c>
      <c r="L69" s="17" t="s">
        <v>122</v>
      </c>
      <c r="M69" s="16" t="s">
        <v>123</v>
      </c>
      <c r="N69" s="18">
        <v>66600</v>
      </c>
      <c r="O69" s="23">
        <f t="shared" si="2"/>
        <v>1400</v>
      </c>
      <c r="P69" s="23">
        <f t="shared" si="3"/>
        <v>102.10210210210211</v>
      </c>
      <c r="Q69" s="14">
        <f t="shared" si="5"/>
        <v>35.693664374573515</v>
      </c>
      <c r="R69" s="5"/>
    </row>
    <row r="70" spans="1:18" ht="12.75" customHeight="1" x14ac:dyDescent="0.2">
      <c r="A70" s="11">
        <v>0</v>
      </c>
      <c r="B70" s="12" t="s">
        <v>124</v>
      </c>
      <c r="C70" s="16" t="s">
        <v>125</v>
      </c>
      <c r="D70" s="13">
        <v>16089200</v>
      </c>
      <c r="E70" s="13">
        <v>16089200</v>
      </c>
      <c r="F70" s="13">
        <v>0</v>
      </c>
      <c r="G70" s="13">
        <v>0</v>
      </c>
      <c r="H70" s="13">
        <v>0</v>
      </c>
      <c r="I70" s="13">
        <v>0</v>
      </c>
      <c r="J70" s="13">
        <f t="shared" si="4"/>
        <v>0</v>
      </c>
      <c r="K70" s="18"/>
      <c r="L70" s="17" t="s">
        <v>124</v>
      </c>
      <c r="M70" s="16" t="s">
        <v>125</v>
      </c>
      <c r="N70" s="18">
        <v>0</v>
      </c>
      <c r="O70" s="23">
        <f t="shared" si="2"/>
        <v>0</v>
      </c>
      <c r="P70" s="23"/>
      <c r="Q70" s="14">
        <f t="shared" ref="Q70:Q76" si="6">IF(F70=0,0,(I70/F70)*100)</f>
        <v>0</v>
      </c>
      <c r="R70" s="5"/>
    </row>
    <row r="71" spans="1:18" s="30" customFormat="1" ht="12.75" customHeight="1" x14ac:dyDescent="0.2">
      <c r="A71" s="25">
        <v>1</v>
      </c>
      <c r="B71" s="26" t="s">
        <v>126</v>
      </c>
      <c r="C71" s="25" t="s">
        <v>127</v>
      </c>
      <c r="D71" s="28">
        <v>45703567</v>
      </c>
      <c r="E71" s="28">
        <v>45703567</v>
      </c>
      <c r="F71" s="28">
        <v>1680333</v>
      </c>
      <c r="G71" s="28">
        <v>106706.53</v>
      </c>
      <c r="H71" s="28">
        <v>0</v>
      </c>
      <c r="I71" s="28">
        <v>106706.53</v>
      </c>
      <c r="J71" s="28">
        <f t="shared" ref="J71:J76" si="7">F71-I71</f>
        <v>1573626.47</v>
      </c>
      <c r="K71" s="28">
        <f t="shared" ref="K71:K76" si="8">I71/F71*100</f>
        <v>6.3503204424361126</v>
      </c>
      <c r="L71" s="26" t="s">
        <v>126</v>
      </c>
      <c r="M71" s="25" t="s">
        <v>127</v>
      </c>
      <c r="N71" s="28">
        <v>106512.51999999997</v>
      </c>
      <c r="O71" s="20">
        <f t="shared" ref="O71:O76" si="9">I71-N71</f>
        <v>194.01000000002387</v>
      </c>
      <c r="P71" s="20">
        <f t="shared" ref="P71:P76" si="10">I71/N71*100</f>
        <v>100.18214760105199</v>
      </c>
      <c r="Q71" s="19">
        <f t="shared" si="6"/>
        <v>6.3503204424361126</v>
      </c>
      <c r="R71" s="29"/>
    </row>
    <row r="72" spans="1:18" ht="12.75" customHeight="1" x14ac:dyDescent="0.2">
      <c r="A72" s="11">
        <v>0</v>
      </c>
      <c r="B72" s="12" t="s">
        <v>10</v>
      </c>
      <c r="C72" s="16" t="s">
        <v>11</v>
      </c>
      <c r="D72" s="13">
        <v>5319209</v>
      </c>
      <c r="E72" s="13">
        <v>5319209</v>
      </c>
      <c r="F72" s="13">
        <v>428203</v>
      </c>
      <c r="G72" s="13">
        <v>106706.53</v>
      </c>
      <c r="H72" s="13">
        <v>0</v>
      </c>
      <c r="I72" s="13">
        <v>106706.53</v>
      </c>
      <c r="J72" s="13">
        <f t="shared" si="7"/>
        <v>321496.46999999997</v>
      </c>
      <c r="K72" s="18">
        <f t="shared" si="8"/>
        <v>24.919612893884445</v>
      </c>
      <c r="L72" s="17" t="s">
        <v>10</v>
      </c>
      <c r="M72" s="16" t="s">
        <v>11</v>
      </c>
      <c r="N72" s="18">
        <v>106512.51999999997</v>
      </c>
      <c r="O72" s="23">
        <f t="shared" si="9"/>
        <v>194.01000000002387</v>
      </c>
      <c r="P72" s="23">
        <f t="shared" si="10"/>
        <v>100.18214760105199</v>
      </c>
      <c r="Q72" s="14">
        <f t="shared" si="6"/>
        <v>24.919612893884445</v>
      </c>
      <c r="R72" s="5"/>
    </row>
    <row r="73" spans="1:18" ht="12.75" customHeight="1" x14ac:dyDescent="0.2">
      <c r="A73" s="11">
        <v>0</v>
      </c>
      <c r="B73" s="12" t="s">
        <v>128</v>
      </c>
      <c r="C73" s="16" t="s">
        <v>129</v>
      </c>
      <c r="D73" s="13">
        <v>40118008</v>
      </c>
      <c r="E73" s="13">
        <v>40118008</v>
      </c>
      <c r="F73" s="13">
        <v>1200000</v>
      </c>
      <c r="G73" s="13">
        <v>0</v>
      </c>
      <c r="H73" s="13">
        <v>0</v>
      </c>
      <c r="I73" s="13">
        <v>0</v>
      </c>
      <c r="J73" s="13">
        <f t="shared" si="7"/>
        <v>1200000</v>
      </c>
      <c r="K73" s="18">
        <f t="shared" si="8"/>
        <v>0</v>
      </c>
      <c r="L73" s="17" t="s">
        <v>128</v>
      </c>
      <c r="M73" s="16" t="s">
        <v>129</v>
      </c>
      <c r="N73" s="18">
        <v>0</v>
      </c>
      <c r="O73" s="23">
        <f t="shared" si="9"/>
        <v>0</v>
      </c>
      <c r="P73" s="23"/>
      <c r="Q73" s="14">
        <f t="shared" si="6"/>
        <v>0</v>
      </c>
      <c r="R73" s="5"/>
    </row>
    <row r="74" spans="1:18" ht="12.75" customHeight="1" x14ac:dyDescent="0.2">
      <c r="A74" s="11">
        <v>0</v>
      </c>
      <c r="B74" s="12" t="s">
        <v>130</v>
      </c>
      <c r="C74" s="16" t="s">
        <v>131</v>
      </c>
      <c r="D74" s="13">
        <v>124600</v>
      </c>
      <c r="E74" s="13">
        <v>124600</v>
      </c>
      <c r="F74" s="13">
        <v>30860</v>
      </c>
      <c r="G74" s="13">
        <v>0</v>
      </c>
      <c r="H74" s="13">
        <v>0</v>
      </c>
      <c r="I74" s="13">
        <v>0</v>
      </c>
      <c r="J74" s="13">
        <f t="shared" si="7"/>
        <v>30860</v>
      </c>
      <c r="K74" s="18">
        <f t="shared" si="8"/>
        <v>0</v>
      </c>
      <c r="L74" s="17" t="s">
        <v>130</v>
      </c>
      <c r="M74" s="16" t="s">
        <v>131</v>
      </c>
      <c r="N74" s="18">
        <v>0</v>
      </c>
      <c r="O74" s="23">
        <f t="shared" si="9"/>
        <v>0</v>
      </c>
      <c r="P74" s="23"/>
      <c r="Q74" s="14">
        <f t="shared" si="6"/>
        <v>0</v>
      </c>
      <c r="R74" s="5"/>
    </row>
    <row r="75" spans="1:18" ht="12.75" customHeight="1" x14ac:dyDescent="0.2">
      <c r="A75" s="11">
        <v>0</v>
      </c>
      <c r="B75" s="12" t="s">
        <v>132</v>
      </c>
      <c r="C75" s="16" t="s">
        <v>133</v>
      </c>
      <c r="D75" s="13">
        <v>141750</v>
      </c>
      <c r="E75" s="13">
        <v>141750</v>
      </c>
      <c r="F75" s="13">
        <v>21270</v>
      </c>
      <c r="G75" s="13">
        <v>0</v>
      </c>
      <c r="H75" s="13">
        <v>0</v>
      </c>
      <c r="I75" s="13">
        <v>0</v>
      </c>
      <c r="J75" s="13">
        <f t="shared" si="7"/>
        <v>21270</v>
      </c>
      <c r="K75" s="18">
        <f t="shared" si="8"/>
        <v>0</v>
      </c>
      <c r="L75" s="17" t="s">
        <v>132</v>
      </c>
      <c r="M75" s="16" t="s">
        <v>133</v>
      </c>
      <c r="N75" s="18">
        <v>0</v>
      </c>
      <c r="O75" s="23">
        <f t="shared" si="9"/>
        <v>0</v>
      </c>
      <c r="P75" s="23"/>
      <c r="Q75" s="14">
        <f t="shared" si="6"/>
        <v>0</v>
      </c>
      <c r="R75" s="5"/>
    </row>
    <row r="76" spans="1:18" s="30" customFormat="1" ht="12.75" customHeight="1" x14ac:dyDescent="0.2">
      <c r="A76" s="25">
        <v>1</v>
      </c>
      <c r="B76" s="26" t="s">
        <v>134</v>
      </c>
      <c r="C76" s="27" t="s">
        <v>135</v>
      </c>
      <c r="D76" s="28">
        <v>370744640</v>
      </c>
      <c r="E76" s="28">
        <v>493792056</v>
      </c>
      <c r="F76" s="28">
        <v>44863558</v>
      </c>
      <c r="G76" s="28">
        <v>9897520.4899999984</v>
      </c>
      <c r="H76" s="28">
        <v>0</v>
      </c>
      <c r="I76" s="28">
        <v>9897331.1599999983</v>
      </c>
      <c r="J76" s="28">
        <f t="shared" si="7"/>
        <v>34966226.840000004</v>
      </c>
      <c r="K76" s="28">
        <f t="shared" si="8"/>
        <v>22.060959052779538</v>
      </c>
      <c r="L76" s="26" t="s">
        <v>134</v>
      </c>
      <c r="M76" s="27" t="s">
        <v>135</v>
      </c>
      <c r="N76" s="28">
        <v>9392191.4399999995</v>
      </c>
      <c r="O76" s="20">
        <f t="shared" si="9"/>
        <v>505139.71999999881</v>
      </c>
      <c r="P76" s="20">
        <f t="shared" si="10"/>
        <v>105.37829454634711</v>
      </c>
      <c r="Q76" s="19">
        <f t="shared" si="6"/>
        <v>22.060959052779538</v>
      </c>
      <c r="R76" s="29"/>
    </row>
    <row r="77" spans="1:18" ht="16.5" customHeight="1" x14ac:dyDescent="0.2"/>
    <row r="78" spans="1:18" x14ac:dyDescent="0.2">
      <c r="B78" s="9"/>
      <c r="C78" s="7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24"/>
      <c r="P78" s="24"/>
      <c r="Q78" s="5"/>
    </row>
    <row r="86" hidden="1" x14ac:dyDescent="0.2"/>
  </sheetData>
  <mergeCells count="2">
    <mergeCell ref="B2:Q2"/>
    <mergeCell ref="B3:Q3"/>
  </mergeCells>
  <pageMargins left="0.32" right="0.33" top="0.39370078740157499" bottom="0.39370078740157499" header="0" footer="0"/>
  <pageSetup paperSize="9" scale="62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3B322-D402-4E0A-9025-4A3241315202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analiz_vd0</vt:lpstr>
      <vt:lpstr>Лист1</vt:lpstr>
      <vt:lpstr>analiz_vd0!Заголовки_для_печати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Gl_buch</dc:creator>
  <cp:lastModifiedBy>Gl_buch</cp:lastModifiedBy>
  <dcterms:created xsi:type="dcterms:W3CDTF">2026-02-02T09:02:14Z</dcterms:created>
  <dcterms:modified xsi:type="dcterms:W3CDTF">2026-02-10T07:49:26Z</dcterms:modified>
</cp:coreProperties>
</file>